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0680" windowHeight="9456" activeTab="0"/>
  </bookViews>
  <sheets>
    <sheet name="Chap1" sheetId="1" r:id="rId1"/>
    <sheet name="Chap2" sheetId="2" r:id="rId2"/>
    <sheet name="Chap2-HW" sheetId="3" r:id="rId3"/>
    <sheet name="Chap3" sheetId="4" r:id="rId4"/>
    <sheet name="Chap4" sheetId="5" r:id="rId5"/>
    <sheet name="Chap5" sheetId="6" r:id="rId6"/>
    <sheet name="Chap6" sheetId="7" r:id="rId7"/>
    <sheet name="Chap7" sheetId="8" r:id="rId8"/>
    <sheet name="Chap8" sheetId="9" r:id="rId9"/>
    <sheet name="Chap9" sheetId="10" r:id="rId10"/>
    <sheet name="Chap10" sheetId="11" r:id="rId11"/>
    <sheet name="Chap11" sheetId="12" r:id="rId12"/>
    <sheet name="Chap12" sheetId="13" r:id="rId13"/>
    <sheet name="Chap13" sheetId="14" r:id="rId14"/>
    <sheet name="Chap14" sheetId="15" r:id="rId15"/>
    <sheet name="Chap15" sheetId="16" r:id="rId16"/>
    <sheet name="Chap16" sheetId="17" r:id="rId17"/>
    <sheet name="Chap17" sheetId="18" r:id="rId18"/>
    <sheet name="Chap18" sheetId="19" r:id="rId19"/>
    <sheet name="Chap19" sheetId="20" r:id="rId20"/>
    <sheet name="Chap20" sheetId="21" r:id="rId21"/>
  </sheets>
  <definedNames/>
  <calcPr fullCalcOnLoad="1"/>
</workbook>
</file>

<file path=xl/comments13.xml><?xml version="1.0" encoding="utf-8"?>
<comments xmlns="http://schemas.openxmlformats.org/spreadsheetml/2006/main">
  <authors>
    <author>petrsm</author>
  </authors>
  <commentList>
    <comment ref="A1" authorId="0">
      <text>
        <r>
          <rPr>
            <b/>
            <sz val="9"/>
            <rFont val="Tahoma"/>
            <family val="2"/>
          </rPr>
          <t>petrsm:</t>
        </r>
        <r>
          <rPr>
            <sz val="9"/>
            <rFont val="Tahoma"/>
            <family val="2"/>
          </rPr>
          <t xml:space="preserve">
riparian tree density (individuals / km of lake shore)</t>
        </r>
      </text>
    </comment>
    <comment ref="B1" authorId="0">
      <text>
        <r>
          <rPr>
            <b/>
            <sz val="9"/>
            <rFont val="Tahoma"/>
            <family val="2"/>
          </rPr>
          <t>petrsm:</t>
        </r>
        <r>
          <rPr>
            <sz val="9"/>
            <rFont val="Tahoma"/>
            <family val="2"/>
          </rPr>
          <t xml:space="preserve">
basal area of coarse woody debris - m2 per km of lake shore</t>
        </r>
      </text>
    </comment>
  </commentList>
</comments>
</file>

<file path=xl/sharedStrings.xml><?xml version="1.0" encoding="utf-8"?>
<sst xmlns="http://schemas.openxmlformats.org/spreadsheetml/2006/main" count="1406" uniqueCount="279">
  <si>
    <t>Mown</t>
  </si>
  <si>
    <t>yes</t>
  </si>
  <si>
    <t>no</t>
  </si>
  <si>
    <t>Seedlings</t>
  </si>
  <si>
    <t>LitterCov</t>
  </si>
  <si>
    <t>Observed</t>
  </si>
  <si>
    <t>Expected</t>
  </si>
  <si>
    <t>individuals</t>
  </si>
  <si>
    <t>AA</t>
  </si>
  <si>
    <t>Aa</t>
  </si>
  <si>
    <t>aa</t>
  </si>
  <si>
    <t>A</t>
  </si>
  <si>
    <t>a</t>
  </si>
  <si>
    <t>alleles</t>
  </si>
  <si>
    <t>p(A)</t>
  </si>
  <si>
    <t>sum</t>
  </si>
  <si>
    <t>p(a)</t>
  </si>
  <si>
    <t>Ep(AA)</t>
  </si>
  <si>
    <t>Ep(Aa)</t>
  </si>
  <si>
    <t>Ep(aa)</t>
  </si>
  <si>
    <t>exp_indiv</t>
  </si>
  <si>
    <t>E(AA)</t>
  </si>
  <si>
    <t>E(Aa)</t>
  </si>
  <si>
    <t>E(aa)</t>
  </si>
  <si>
    <t>Individuals</t>
  </si>
  <si>
    <t>Exp_indiv</t>
  </si>
  <si>
    <t>Obs_ind</t>
  </si>
  <si>
    <t>Exp_ind</t>
  </si>
  <si>
    <t>Gender</t>
  </si>
  <si>
    <t>Count</t>
  </si>
  <si>
    <t>male</t>
  </si>
  <si>
    <t>female</t>
  </si>
  <si>
    <t>Solution</t>
  </si>
  <si>
    <t>stick</t>
  </si>
  <si>
    <t>tree</t>
  </si>
  <si>
    <t>failed</t>
  </si>
  <si>
    <t>d13</t>
  </si>
  <si>
    <t>PressBefore</t>
  </si>
  <si>
    <t>PressAfter</t>
  </si>
  <si>
    <t>Treatment</t>
  </si>
  <si>
    <t>NO3</t>
  </si>
  <si>
    <t>N</t>
  </si>
  <si>
    <t>C</t>
  </si>
  <si>
    <t>2n</t>
  </si>
  <si>
    <t>4n</t>
  </si>
  <si>
    <t>Ploidy</t>
  </si>
  <si>
    <t>Anther</t>
  </si>
  <si>
    <t>Cultivar</t>
  </si>
  <si>
    <t>Health</t>
  </si>
  <si>
    <t>B</t>
  </si>
  <si>
    <t>ExpGrp1</t>
  </si>
  <si>
    <t>ExpGrp2</t>
  </si>
  <si>
    <t>Height</t>
  </si>
  <si>
    <t>Substrate</t>
  </si>
  <si>
    <t>sand</t>
  </si>
  <si>
    <t>soil</t>
  </si>
  <si>
    <t>peat</t>
  </si>
  <si>
    <t>Population</t>
  </si>
  <si>
    <t>p1</t>
  </si>
  <si>
    <t>p2</t>
  </si>
  <si>
    <t>p3</t>
  </si>
  <si>
    <t>p4</t>
  </si>
  <si>
    <t>p5</t>
  </si>
  <si>
    <t>Till.Len</t>
  </si>
  <si>
    <t>Settlement</t>
  </si>
  <si>
    <t>Importance</t>
  </si>
  <si>
    <t>industrial</t>
  </si>
  <si>
    <t>town</t>
  </si>
  <si>
    <t>village</t>
  </si>
  <si>
    <t>Water</t>
  </si>
  <si>
    <t>Nitrogen</t>
  </si>
  <si>
    <t>none</t>
  </si>
  <si>
    <t>added</t>
  </si>
  <si>
    <t>low</t>
  </si>
  <si>
    <t>high</t>
  </si>
  <si>
    <t>Block</t>
  </si>
  <si>
    <t>b1</t>
  </si>
  <si>
    <t>b2</t>
  </si>
  <si>
    <t>b3</t>
  </si>
  <si>
    <t>b4</t>
  </si>
  <si>
    <t>SeedlSum</t>
  </si>
  <si>
    <t>ctrl</t>
  </si>
  <si>
    <t>rem_litt</t>
  </si>
  <si>
    <t>rem_NS</t>
  </si>
  <si>
    <t>rem_litt_moss</t>
  </si>
  <si>
    <t>PoaAngus</t>
  </si>
  <si>
    <t>P</t>
  </si>
  <si>
    <t>r1</t>
  </si>
  <si>
    <t>r2</t>
  </si>
  <si>
    <t>r3</t>
  </si>
  <si>
    <t>r4</t>
  </si>
  <si>
    <t>c1</t>
  </si>
  <si>
    <t>c2</t>
  </si>
  <si>
    <t>c3</t>
  </si>
  <si>
    <t>c4</t>
  </si>
  <si>
    <t>Bav</t>
  </si>
  <si>
    <t>Row</t>
  </si>
  <si>
    <t>Column</t>
  </si>
  <si>
    <t>R-Artemisia</t>
  </si>
  <si>
    <t>R-Ambrosia</t>
  </si>
  <si>
    <t>R-Betula</t>
  </si>
  <si>
    <t>PercArb</t>
  </si>
  <si>
    <t>Soil</t>
  </si>
  <si>
    <t>Pot</t>
  </si>
  <si>
    <t>pot1</t>
  </si>
  <si>
    <t>pot2</t>
  </si>
  <si>
    <t>pot3</t>
  </si>
  <si>
    <t>pot4</t>
  </si>
  <si>
    <t>pot5</t>
  </si>
  <si>
    <t>pot6</t>
  </si>
  <si>
    <t>pot7</t>
  </si>
  <si>
    <t>pot8</t>
  </si>
  <si>
    <t>sandy</t>
  </si>
  <si>
    <t>clay</t>
  </si>
  <si>
    <t>Seedweight</t>
  </si>
  <si>
    <t>TreeDens</t>
  </si>
  <si>
    <t>WoodDebris</t>
  </si>
  <si>
    <t>originally used by Quinn &amp; Keough (2002)</t>
  </si>
  <si>
    <t>Data from Christensen et al. (1996), Ecological Applications, 64: 1143-1149.</t>
  </si>
  <si>
    <t>Krkono</t>
  </si>
  <si>
    <t>Krkono1</t>
  </si>
  <si>
    <t>Krkono1PO1</t>
  </si>
  <si>
    <t>Krkono1PO2</t>
  </si>
  <si>
    <t>Krkono1PO3</t>
  </si>
  <si>
    <t>Krkono2</t>
  </si>
  <si>
    <t>Krkono2PO1</t>
  </si>
  <si>
    <t>Krkono2PO2</t>
  </si>
  <si>
    <t>Krkono2PO3</t>
  </si>
  <si>
    <t>Krkono3</t>
  </si>
  <si>
    <t>Krkono3PO1</t>
  </si>
  <si>
    <t>Krkono3PO2</t>
  </si>
  <si>
    <t>Krkono3PO3</t>
  </si>
  <si>
    <t>Orlick</t>
  </si>
  <si>
    <t>Orlick1</t>
  </si>
  <si>
    <t>Orlick1PO1</t>
  </si>
  <si>
    <t>Orlick1PO2</t>
  </si>
  <si>
    <t>Orlick1PO3</t>
  </si>
  <si>
    <t>Orlick2</t>
  </si>
  <si>
    <t>Orlick2PO1</t>
  </si>
  <si>
    <t>Orlick2PO2</t>
  </si>
  <si>
    <t>Orlick2PO3</t>
  </si>
  <si>
    <t>Orlick3</t>
  </si>
  <si>
    <t>Orlick3PO1</t>
  </si>
  <si>
    <t>Orlick3PO2</t>
  </si>
  <si>
    <t>Orlick3PO3</t>
  </si>
  <si>
    <t>Jeseni</t>
  </si>
  <si>
    <t>Jeseni1</t>
  </si>
  <si>
    <t>Jeseni1PO1</t>
  </si>
  <si>
    <t>Jeseni1PO2</t>
  </si>
  <si>
    <t>Jeseni1PO3</t>
  </si>
  <si>
    <t>Jeseni2</t>
  </si>
  <si>
    <t>Jeseni2PO1</t>
  </si>
  <si>
    <t>Jeseni2PO2</t>
  </si>
  <si>
    <t>Jeseni2PO3</t>
  </si>
  <si>
    <t>Jeseni3</t>
  </si>
  <si>
    <t>Jeseni3PO1</t>
  </si>
  <si>
    <t>Jeseni3PO2</t>
  </si>
  <si>
    <t>Jeseni3PO3</t>
  </si>
  <si>
    <t>MntRange</t>
  </si>
  <si>
    <t>Area</t>
  </si>
  <si>
    <t>Brook</t>
  </si>
  <si>
    <t>Richness</t>
  </si>
  <si>
    <t>W_body</t>
  </si>
  <si>
    <t>W_brain</t>
  </si>
  <si>
    <t>Conduct</t>
  </si>
  <si>
    <t>Ca</t>
  </si>
  <si>
    <t>PoaBiom</t>
  </si>
  <si>
    <t>N.total</t>
  </si>
  <si>
    <t>PO4.P</t>
  </si>
  <si>
    <t>NH4.N</t>
  </si>
  <si>
    <t>NO3.N</t>
  </si>
  <si>
    <t>Weight</t>
  </si>
  <si>
    <t>Drinks</t>
  </si>
  <si>
    <t>PoaBiom.L</t>
  </si>
  <si>
    <t>N.tot.L</t>
  </si>
  <si>
    <t>PO4.L</t>
  </si>
  <si>
    <t>NH4.L</t>
  </si>
  <si>
    <t>NO3.L</t>
  </si>
  <si>
    <t>CO2</t>
  </si>
  <si>
    <t>C.uptake</t>
  </si>
  <si>
    <t>Model asymptotickeho rustu</t>
  </si>
  <si>
    <t>CO2 = b0*(1-exp(-exp(b1)*(x-b2)))</t>
  </si>
  <si>
    <t>b0</t>
  </si>
  <si>
    <t>NumCarps</t>
  </si>
  <si>
    <t>NumParas</t>
  </si>
  <si>
    <t>xPos</t>
  </si>
  <si>
    <t>yPos</t>
  </si>
  <si>
    <t>dose</t>
  </si>
  <si>
    <t>cover</t>
  </si>
  <si>
    <t>NSP</t>
  </si>
  <si>
    <t>Ach mil</t>
  </si>
  <si>
    <t>Agr sto</t>
  </si>
  <si>
    <t>Air pra</t>
  </si>
  <si>
    <t>Alo gen</t>
  </si>
  <si>
    <t>Ant odo</t>
  </si>
  <si>
    <t>Bel per</t>
  </si>
  <si>
    <t>Bro hor</t>
  </si>
  <si>
    <t>Che alb</t>
  </si>
  <si>
    <t>Cir arv</t>
  </si>
  <si>
    <t>Ele pal</t>
  </si>
  <si>
    <t>Ely rep</t>
  </si>
  <si>
    <t>Emp nig</t>
  </si>
  <si>
    <t>Hyp rad</t>
  </si>
  <si>
    <t>Jun art</t>
  </si>
  <si>
    <t>Jun buf</t>
  </si>
  <si>
    <t>Leo aut</t>
  </si>
  <si>
    <t>Lol per</t>
  </si>
  <si>
    <t>Pla lan</t>
  </si>
  <si>
    <t>Poa pra</t>
  </si>
  <si>
    <t>Poa tri</t>
  </si>
  <si>
    <t>Pot pal</t>
  </si>
  <si>
    <t>Ran fla</t>
  </si>
  <si>
    <t>Rum ace</t>
  </si>
  <si>
    <t>Sag pro</t>
  </si>
  <si>
    <t>Sal rep</t>
  </si>
  <si>
    <t>Tri pra</t>
  </si>
  <si>
    <t>Tri rep</t>
  </si>
  <si>
    <t>Vic lat</t>
  </si>
  <si>
    <t>Bra rut</t>
  </si>
  <si>
    <t>Cal cus</t>
  </si>
  <si>
    <t>A1Horiz</t>
  </si>
  <si>
    <t>Moisture</t>
  </si>
  <si>
    <t>Mngmnt</t>
  </si>
  <si>
    <t>Manure</t>
  </si>
  <si>
    <t>SF</t>
  </si>
  <si>
    <t>BF</t>
  </si>
  <si>
    <t>HF</t>
  </si>
  <si>
    <t>NM</t>
  </si>
  <si>
    <t>Sepal.Length</t>
  </si>
  <si>
    <t>Sepal.Width</t>
  </si>
  <si>
    <t>Petal.Length</t>
  </si>
  <si>
    <t>Petal.Width</t>
  </si>
  <si>
    <t>Species</t>
  </si>
  <si>
    <t>setosa</t>
  </si>
  <si>
    <t>versicolor</t>
  </si>
  <si>
    <t>virginica</t>
  </si>
  <si>
    <t>PoaPrat</t>
  </si>
  <si>
    <t>A1hor</t>
  </si>
  <si>
    <t>Colony</t>
  </si>
  <si>
    <t>large</t>
  </si>
  <si>
    <t>small</t>
  </si>
  <si>
    <t>Shrubs</t>
  </si>
  <si>
    <t>Cereal</t>
  </si>
  <si>
    <t>winter</t>
  </si>
  <si>
    <t>spring</t>
  </si>
  <si>
    <t>Plot</t>
  </si>
  <si>
    <t>Fertil</t>
  </si>
  <si>
    <t>Microhab</t>
  </si>
  <si>
    <t>NF</t>
  </si>
  <si>
    <t>GAP</t>
  </si>
  <si>
    <t>INT</t>
  </si>
  <si>
    <t>FER</t>
  </si>
  <si>
    <t>Treatm</t>
  </si>
  <si>
    <t>T0</t>
  </si>
  <si>
    <t>T1</t>
  </si>
  <si>
    <t>T2</t>
  </si>
  <si>
    <t>T3</t>
  </si>
  <si>
    <t>W</t>
  </si>
  <si>
    <t>Time</t>
  </si>
  <si>
    <t>PlantH</t>
  </si>
  <si>
    <t>PlantID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</si>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</sst>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Helvetica"/>
      <family val="0"/>
    </font>
    <font>
      <b/>
      <sz val="9"/>
      <name val="Helvetica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1" fillId="0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165" fontId="3" fillId="0" borderId="0" xfId="55" applyNumberFormat="1" applyAlignment="1">
      <alignment horizontal="right" indent="1"/>
      <protection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 indent="1"/>
    </xf>
    <xf numFmtId="2" fontId="5" fillId="0" borderId="0" xfId="0" applyNumberFormat="1" applyFont="1" applyAlignment="1">
      <alignment horizontal="right" vertical="top" wrapText="1" indent="1"/>
    </xf>
    <xf numFmtId="0" fontId="7" fillId="0" borderId="0" xfId="56" applyFill="1" applyAlignment="1">
      <alignment/>
      <protection/>
    </xf>
    <xf numFmtId="0" fontId="8" fillId="0" borderId="0" xfId="56" applyFont="1" applyFill="1" applyAlignment="1">
      <alignment/>
      <protection/>
    </xf>
    <xf numFmtId="0" fontId="0" fillId="0" borderId="0" xfId="57">
      <alignment/>
      <protection/>
    </xf>
    <xf numFmtId="0" fontId="41" fillId="0" borderId="0" xfId="57" applyFont="1">
      <alignment/>
      <protection/>
    </xf>
    <xf numFmtId="0" fontId="0" fillId="0" borderId="0" xfId="0" applyNumberFormat="1" applyAlignment="1">
      <alignment horizontal="right" inden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" fillId="0" borderId="0" xfId="58" applyFont="1" applyAlignment="1">
      <alignment horizontal="center"/>
      <protection/>
    </xf>
    <xf numFmtId="0" fontId="3" fillId="0" borderId="0" xfId="58" applyAlignment="1">
      <alignment horizontal="right" indent="1"/>
      <protection/>
    </xf>
    <xf numFmtId="0" fontId="0" fillId="33" borderId="0" xfId="0" applyFill="1" applyAlignment="1">
      <alignment/>
    </xf>
    <xf numFmtId="0" fontId="1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D25" sqref="D25"/>
    </sheetView>
  </sheetViews>
  <sheetFormatPr defaultColWidth="9.140625" defaultRowHeight="15"/>
  <sheetData>
    <row r="1" spans="1:3" ht="14.25">
      <c r="A1" s="1" t="s">
        <v>3</v>
      </c>
      <c r="B1" s="1" t="s">
        <v>0</v>
      </c>
      <c r="C1" s="2" t="s">
        <v>4</v>
      </c>
    </row>
    <row r="2" spans="1:3" ht="14.25">
      <c r="A2">
        <v>144</v>
      </c>
      <c r="B2" t="s">
        <v>1</v>
      </c>
      <c r="C2">
        <v>2</v>
      </c>
    </row>
    <row r="3" spans="1:3" ht="14.25">
      <c r="A3">
        <v>18</v>
      </c>
      <c r="B3" t="s">
        <v>2</v>
      </c>
      <c r="C3">
        <v>30</v>
      </c>
    </row>
    <row r="4" spans="1:3" ht="14.25">
      <c r="A4">
        <v>14</v>
      </c>
      <c r="B4" t="s">
        <v>1</v>
      </c>
      <c r="C4">
        <v>0</v>
      </c>
    </row>
    <row r="5" spans="1:3" ht="14.25">
      <c r="A5">
        <v>10</v>
      </c>
      <c r="B5" t="s">
        <v>2</v>
      </c>
      <c r="C5">
        <v>25</v>
      </c>
    </row>
    <row r="6" spans="1:3" ht="14.25">
      <c r="A6">
        <v>168</v>
      </c>
      <c r="B6" t="s">
        <v>2</v>
      </c>
      <c r="C6">
        <v>30</v>
      </c>
    </row>
    <row r="7" spans="1:3" ht="14.25">
      <c r="A7">
        <v>70</v>
      </c>
      <c r="B7" t="s">
        <v>1</v>
      </c>
      <c r="C7">
        <v>3</v>
      </c>
    </row>
    <row r="8" spans="1:3" ht="14.25">
      <c r="A8">
        <v>29</v>
      </c>
      <c r="B8" t="s">
        <v>2</v>
      </c>
      <c r="C8">
        <v>20</v>
      </c>
    </row>
    <row r="9" spans="1:3" ht="14.25">
      <c r="A9">
        <v>40</v>
      </c>
      <c r="B9" t="s">
        <v>1</v>
      </c>
      <c r="C9">
        <v>2</v>
      </c>
    </row>
    <row r="10" spans="1:3" ht="14.25">
      <c r="A10">
        <v>31</v>
      </c>
      <c r="B10" t="s">
        <v>1</v>
      </c>
      <c r="C10">
        <v>2</v>
      </c>
    </row>
    <row r="11" spans="1:3" ht="14.25">
      <c r="A11">
        <v>34</v>
      </c>
      <c r="B11" t="s">
        <v>2</v>
      </c>
      <c r="C11">
        <v>30</v>
      </c>
    </row>
    <row r="12" spans="1:3" ht="14.25">
      <c r="A12">
        <v>91</v>
      </c>
      <c r="B12" t="s">
        <v>1</v>
      </c>
      <c r="C12">
        <v>2</v>
      </c>
    </row>
    <row r="13" spans="1:3" ht="14.25">
      <c r="A13">
        <v>30</v>
      </c>
      <c r="B13" t="s">
        <v>2</v>
      </c>
      <c r="C13">
        <v>50</v>
      </c>
    </row>
    <row r="14" spans="1:3" ht="14.25">
      <c r="A14">
        <v>6</v>
      </c>
      <c r="B14" t="s">
        <v>2</v>
      </c>
      <c r="C14">
        <v>40</v>
      </c>
    </row>
    <row r="15" spans="1:3" ht="14.25">
      <c r="A15">
        <v>32</v>
      </c>
      <c r="B15" t="s">
        <v>1</v>
      </c>
      <c r="C15">
        <v>0</v>
      </c>
    </row>
    <row r="16" spans="1:3" ht="14.25">
      <c r="A16">
        <v>8</v>
      </c>
      <c r="B16" t="s">
        <v>2</v>
      </c>
      <c r="C16">
        <v>40</v>
      </c>
    </row>
    <row r="17" spans="1:3" ht="14.25">
      <c r="A17">
        <v>103</v>
      </c>
      <c r="B17" t="s">
        <v>1</v>
      </c>
      <c r="C17">
        <v>0</v>
      </c>
    </row>
    <row r="18" spans="1:3" ht="14.25">
      <c r="A18">
        <v>61</v>
      </c>
      <c r="B18" t="s">
        <v>2</v>
      </c>
      <c r="C18">
        <v>35</v>
      </c>
    </row>
    <row r="19" spans="1:3" ht="14.25">
      <c r="A19">
        <v>9</v>
      </c>
      <c r="B19" t="s">
        <v>1</v>
      </c>
      <c r="C19">
        <v>0</v>
      </c>
    </row>
    <row r="20" spans="1:3" ht="14.25">
      <c r="A20">
        <v>33</v>
      </c>
      <c r="B20" t="s">
        <v>2</v>
      </c>
      <c r="C20">
        <v>50</v>
      </c>
    </row>
    <row r="21" spans="1:3" ht="14.25">
      <c r="A21">
        <v>93</v>
      </c>
      <c r="B21" t="s">
        <v>1</v>
      </c>
      <c r="C21">
        <v>2</v>
      </c>
    </row>
    <row r="22" spans="1:3" ht="14.25">
      <c r="A22">
        <v>94</v>
      </c>
      <c r="B22" t="s">
        <v>1</v>
      </c>
      <c r="C22">
        <v>0</v>
      </c>
    </row>
    <row r="23" spans="1:3" ht="14.25">
      <c r="A23">
        <v>19</v>
      </c>
      <c r="B23" t="s">
        <v>2</v>
      </c>
      <c r="C23">
        <v>45</v>
      </c>
    </row>
    <row r="24" spans="1:3" ht="14.25">
      <c r="A24">
        <v>22</v>
      </c>
      <c r="B24" t="s">
        <v>1</v>
      </c>
      <c r="C24">
        <v>3</v>
      </c>
    </row>
    <row r="25" spans="1:3" ht="14.25">
      <c r="A25">
        <v>27</v>
      </c>
      <c r="B25" t="s">
        <v>2</v>
      </c>
      <c r="C25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U12" sqref="U12"/>
    </sheetView>
  </sheetViews>
  <sheetFormatPr defaultColWidth="9.140625" defaultRowHeight="15"/>
  <cols>
    <col min="4" max="4" width="6.8515625" style="7" customWidth="1"/>
    <col min="5" max="5" width="12.421875" style="0" customWidth="1"/>
    <col min="8" max="11" width="8.8515625" style="7" customWidth="1"/>
    <col min="12" max="14" width="10.7109375" style="0" customWidth="1"/>
  </cols>
  <sheetData>
    <row r="1" spans="1:14" ht="14.25">
      <c r="A1" s="1" t="s">
        <v>70</v>
      </c>
      <c r="B1" s="1" t="s">
        <v>69</v>
      </c>
      <c r="C1" s="1" t="s">
        <v>52</v>
      </c>
      <c r="D1" s="1" t="s">
        <v>75</v>
      </c>
      <c r="E1" s="2" t="s">
        <v>39</v>
      </c>
      <c r="F1" s="2" t="s">
        <v>80</v>
      </c>
      <c r="G1" s="1" t="s">
        <v>85</v>
      </c>
      <c r="H1" s="1" t="s">
        <v>86</v>
      </c>
      <c r="I1" s="1" t="s">
        <v>95</v>
      </c>
      <c r="J1" s="1" t="s">
        <v>96</v>
      </c>
      <c r="K1" s="1" t="s">
        <v>97</v>
      </c>
      <c r="L1" s="1" t="s">
        <v>98</v>
      </c>
      <c r="M1" s="1" t="s">
        <v>99</v>
      </c>
      <c r="N1" s="1" t="s">
        <v>100</v>
      </c>
    </row>
    <row r="2" spans="1:14" ht="14.25">
      <c r="A2" s="7" t="s">
        <v>71</v>
      </c>
      <c r="B2" s="7" t="s">
        <v>73</v>
      </c>
      <c r="C2" s="13">
        <v>23</v>
      </c>
      <c r="D2" s="7" t="s">
        <v>76</v>
      </c>
      <c r="E2" t="s">
        <v>81</v>
      </c>
      <c r="F2">
        <v>95</v>
      </c>
      <c r="G2" s="14">
        <v>16.65</v>
      </c>
      <c r="H2" s="7" t="s">
        <v>1</v>
      </c>
      <c r="I2" s="7" t="s">
        <v>1</v>
      </c>
      <c r="J2" s="7" t="s">
        <v>87</v>
      </c>
      <c r="K2" s="7" t="s">
        <v>91</v>
      </c>
      <c r="L2" s="15">
        <v>1</v>
      </c>
      <c r="M2" s="15">
        <v>3</v>
      </c>
      <c r="N2" s="15">
        <v>2</v>
      </c>
    </row>
    <row r="3" spans="1:14" ht="14.25">
      <c r="A3" s="7" t="s">
        <v>71</v>
      </c>
      <c r="B3" s="7" t="s">
        <v>73</v>
      </c>
      <c r="C3" s="13">
        <v>25</v>
      </c>
      <c r="D3" s="7" t="s">
        <v>76</v>
      </c>
      <c r="E3" t="s">
        <v>82</v>
      </c>
      <c r="F3">
        <v>91</v>
      </c>
      <c r="G3" s="14">
        <v>4.18</v>
      </c>
      <c r="H3" s="7" t="s">
        <v>1</v>
      </c>
      <c r="I3" s="7" t="s">
        <v>2</v>
      </c>
      <c r="J3" s="7" t="s">
        <v>87</v>
      </c>
      <c r="K3" s="7" t="s">
        <v>92</v>
      </c>
      <c r="L3" s="15">
        <v>2</v>
      </c>
      <c r="M3" s="15">
        <v>4</v>
      </c>
      <c r="N3" s="15">
        <v>0</v>
      </c>
    </row>
    <row r="4" spans="1:14" ht="14.25">
      <c r="A4" s="7" t="s">
        <v>71</v>
      </c>
      <c r="B4" s="7" t="s">
        <v>73</v>
      </c>
      <c r="C4" s="13">
        <v>24</v>
      </c>
      <c r="D4" s="7" t="s">
        <v>76</v>
      </c>
      <c r="E4" t="s">
        <v>83</v>
      </c>
      <c r="F4">
        <v>64</v>
      </c>
      <c r="G4" s="14">
        <v>6.64</v>
      </c>
      <c r="H4" s="7" t="s">
        <v>2</v>
      </c>
      <c r="I4" s="7" t="s">
        <v>1</v>
      </c>
      <c r="J4" s="7" t="s">
        <v>87</v>
      </c>
      <c r="K4" s="7" t="s">
        <v>93</v>
      </c>
      <c r="L4" s="15">
        <v>2</v>
      </c>
      <c r="M4" s="15">
        <v>3</v>
      </c>
      <c r="N4" s="15">
        <v>2</v>
      </c>
    </row>
    <row r="5" spans="1:14" ht="14.25">
      <c r="A5" s="7" t="s">
        <v>71</v>
      </c>
      <c r="B5" s="7" t="s">
        <v>73</v>
      </c>
      <c r="C5" s="13">
        <v>26</v>
      </c>
      <c r="D5" s="7" t="s">
        <v>76</v>
      </c>
      <c r="E5" t="s">
        <v>84</v>
      </c>
      <c r="F5">
        <v>107</v>
      </c>
      <c r="G5" s="14">
        <v>7.14</v>
      </c>
      <c r="H5" s="7" t="s">
        <v>2</v>
      </c>
      <c r="I5" s="7" t="s">
        <v>2</v>
      </c>
      <c r="J5" s="7" t="s">
        <v>87</v>
      </c>
      <c r="K5" s="7" t="s">
        <v>94</v>
      </c>
      <c r="L5" s="15">
        <v>0</v>
      </c>
      <c r="M5" s="15">
        <v>1</v>
      </c>
      <c r="N5" s="15">
        <v>0</v>
      </c>
    </row>
    <row r="6" spans="1:14" ht="14.25">
      <c r="A6" s="7" t="s">
        <v>71</v>
      </c>
      <c r="B6" s="7" t="s">
        <v>73</v>
      </c>
      <c r="C6" s="13">
        <v>19</v>
      </c>
      <c r="D6" s="7" t="s">
        <v>77</v>
      </c>
      <c r="E6" t="s">
        <v>81</v>
      </c>
      <c r="F6">
        <v>88</v>
      </c>
      <c r="G6" s="14">
        <v>8.1</v>
      </c>
      <c r="H6" s="7" t="s">
        <v>1</v>
      </c>
      <c r="I6" s="7" t="s">
        <v>2</v>
      </c>
      <c r="J6" s="7" t="s">
        <v>88</v>
      </c>
      <c r="K6" s="7" t="s">
        <v>91</v>
      </c>
      <c r="L6" s="15">
        <v>1</v>
      </c>
      <c r="M6" s="15">
        <v>2</v>
      </c>
      <c r="N6" s="15">
        <v>2</v>
      </c>
    </row>
    <row r="7" spans="1:14" ht="14.25">
      <c r="A7" s="7" t="s">
        <v>71</v>
      </c>
      <c r="B7" s="7" t="s">
        <v>74</v>
      </c>
      <c r="C7" s="13">
        <v>32</v>
      </c>
      <c r="D7" s="7" t="s">
        <v>77</v>
      </c>
      <c r="E7" t="s">
        <v>82</v>
      </c>
      <c r="F7">
        <v>70</v>
      </c>
      <c r="G7" s="14">
        <v>4.53</v>
      </c>
      <c r="H7" s="7" t="s">
        <v>2</v>
      </c>
      <c r="I7" s="7" t="s">
        <v>2</v>
      </c>
      <c r="J7" s="7" t="s">
        <v>88</v>
      </c>
      <c r="K7" s="7" t="s">
        <v>92</v>
      </c>
      <c r="L7" s="15">
        <v>3</v>
      </c>
      <c r="M7" s="15">
        <v>4</v>
      </c>
      <c r="N7" s="15">
        <v>3</v>
      </c>
    </row>
    <row r="8" spans="1:14" ht="14.25">
      <c r="A8" s="7" t="s">
        <v>71</v>
      </c>
      <c r="B8" s="7" t="s">
        <v>74</v>
      </c>
      <c r="C8" s="13">
        <v>37</v>
      </c>
      <c r="D8" s="7" t="s">
        <v>77</v>
      </c>
      <c r="E8" t="s">
        <v>83</v>
      </c>
      <c r="F8">
        <v>51</v>
      </c>
      <c r="G8" s="14">
        <v>20.41</v>
      </c>
      <c r="H8" s="7" t="s">
        <v>1</v>
      </c>
      <c r="I8" s="7" t="s">
        <v>1</v>
      </c>
      <c r="J8" s="7" t="s">
        <v>88</v>
      </c>
      <c r="K8" s="7" t="s">
        <v>93</v>
      </c>
      <c r="L8" s="15">
        <v>0</v>
      </c>
      <c r="M8" s="15">
        <v>2</v>
      </c>
      <c r="N8" s="15">
        <v>0</v>
      </c>
    </row>
    <row r="9" spans="1:14" ht="14.25">
      <c r="A9" s="7" t="s">
        <v>71</v>
      </c>
      <c r="B9" s="7" t="s">
        <v>74</v>
      </c>
      <c r="C9" s="13">
        <v>34</v>
      </c>
      <c r="D9" s="7" t="s">
        <v>77</v>
      </c>
      <c r="E9" t="s">
        <v>84</v>
      </c>
      <c r="F9">
        <v>180</v>
      </c>
      <c r="G9" s="14">
        <v>12.61</v>
      </c>
      <c r="H9" s="7" t="s">
        <v>2</v>
      </c>
      <c r="I9" s="7" t="s">
        <v>1</v>
      </c>
      <c r="J9" s="7" t="s">
        <v>88</v>
      </c>
      <c r="K9" s="7" t="s">
        <v>94</v>
      </c>
      <c r="L9" s="15">
        <v>1</v>
      </c>
      <c r="M9" s="15">
        <v>3</v>
      </c>
      <c r="N9" s="15">
        <v>2</v>
      </c>
    </row>
    <row r="10" spans="1:14" ht="14.25">
      <c r="A10" s="7" t="s">
        <v>71</v>
      </c>
      <c r="B10" s="7" t="s">
        <v>74</v>
      </c>
      <c r="C10" s="13">
        <v>35</v>
      </c>
      <c r="D10" s="7" t="s">
        <v>78</v>
      </c>
      <c r="E10" t="s">
        <v>81</v>
      </c>
      <c r="F10">
        <v>44</v>
      </c>
      <c r="G10" s="14">
        <v>5.83</v>
      </c>
      <c r="H10" s="7" t="s">
        <v>2</v>
      </c>
      <c r="I10" s="7" t="s">
        <v>1</v>
      </c>
      <c r="J10" s="7" t="s">
        <v>89</v>
      </c>
      <c r="K10" s="7" t="s">
        <v>91</v>
      </c>
      <c r="L10" s="15">
        <v>1</v>
      </c>
      <c r="M10" s="15">
        <v>4</v>
      </c>
      <c r="N10" s="15">
        <v>4</v>
      </c>
    </row>
    <row r="11" spans="1:14" ht="14.25">
      <c r="A11" s="7" t="s">
        <v>71</v>
      </c>
      <c r="B11" s="7" t="s">
        <v>74</v>
      </c>
      <c r="C11" s="13">
        <v>36</v>
      </c>
      <c r="D11" s="7" t="s">
        <v>78</v>
      </c>
      <c r="E11" t="s">
        <v>82</v>
      </c>
      <c r="F11">
        <v>57</v>
      </c>
      <c r="G11" s="14">
        <v>8.9</v>
      </c>
      <c r="H11" s="7" t="s">
        <v>1</v>
      </c>
      <c r="I11" s="7" t="s">
        <v>1</v>
      </c>
      <c r="J11" s="7" t="s">
        <v>89</v>
      </c>
      <c r="K11" s="7" t="s">
        <v>92</v>
      </c>
      <c r="L11" s="15">
        <v>0</v>
      </c>
      <c r="M11" s="15">
        <v>3</v>
      </c>
      <c r="N11" s="15">
        <v>2</v>
      </c>
    </row>
    <row r="12" spans="1:11" ht="14.25">
      <c r="A12" s="7" t="s">
        <v>72</v>
      </c>
      <c r="B12" s="7" t="s">
        <v>73</v>
      </c>
      <c r="C12" s="13">
        <v>29</v>
      </c>
      <c r="D12" s="7" t="s">
        <v>78</v>
      </c>
      <c r="E12" t="s">
        <v>83</v>
      </c>
      <c r="F12">
        <v>55</v>
      </c>
      <c r="G12" s="14">
        <v>4.65</v>
      </c>
      <c r="H12" s="7" t="s">
        <v>2</v>
      </c>
      <c r="I12" s="7" t="s">
        <v>2</v>
      </c>
      <c r="J12" s="7" t="s">
        <v>89</v>
      </c>
      <c r="K12" s="7" t="s">
        <v>93</v>
      </c>
    </row>
    <row r="13" spans="1:11" ht="14.25">
      <c r="A13" s="7" t="s">
        <v>72</v>
      </c>
      <c r="B13" s="7" t="s">
        <v>73</v>
      </c>
      <c r="C13" s="13">
        <v>28</v>
      </c>
      <c r="D13" s="7" t="s">
        <v>78</v>
      </c>
      <c r="E13" t="s">
        <v>84</v>
      </c>
      <c r="F13">
        <v>173</v>
      </c>
      <c r="G13" s="14">
        <v>12.22</v>
      </c>
      <c r="H13" s="7" t="s">
        <v>1</v>
      </c>
      <c r="I13" s="7" t="s">
        <v>2</v>
      </c>
      <c r="J13" s="7" t="s">
        <v>89</v>
      </c>
      <c r="K13" s="7" t="s">
        <v>94</v>
      </c>
    </row>
    <row r="14" spans="1:11" ht="14.25">
      <c r="A14" s="7" t="s">
        <v>72</v>
      </c>
      <c r="B14" s="7" t="s">
        <v>73</v>
      </c>
      <c r="C14" s="13">
        <v>29</v>
      </c>
      <c r="D14" s="7" t="s">
        <v>79</v>
      </c>
      <c r="E14" t="s">
        <v>81</v>
      </c>
      <c r="F14">
        <v>94</v>
      </c>
      <c r="G14" s="14">
        <v>1.49</v>
      </c>
      <c r="H14" s="7" t="s">
        <v>2</v>
      </c>
      <c r="I14" s="7" t="s">
        <v>2</v>
      </c>
      <c r="J14" s="7" t="s">
        <v>90</v>
      </c>
      <c r="K14" s="7" t="s">
        <v>91</v>
      </c>
    </row>
    <row r="15" spans="1:11" ht="14.25">
      <c r="A15" s="7" t="s">
        <v>72</v>
      </c>
      <c r="B15" s="7" t="s">
        <v>73</v>
      </c>
      <c r="C15" s="13">
        <v>31</v>
      </c>
      <c r="D15" s="7" t="s">
        <v>79</v>
      </c>
      <c r="E15" t="s">
        <v>82</v>
      </c>
      <c r="F15">
        <v>99</v>
      </c>
      <c r="G15" s="14">
        <v>2.08</v>
      </c>
      <c r="H15" s="7" t="s">
        <v>2</v>
      </c>
      <c r="I15" s="7" t="s">
        <v>1</v>
      </c>
      <c r="J15" s="7" t="s">
        <v>90</v>
      </c>
      <c r="K15" s="7" t="s">
        <v>92</v>
      </c>
    </row>
    <row r="16" spans="1:11" ht="14.25">
      <c r="A16" s="7" t="s">
        <v>72</v>
      </c>
      <c r="B16" s="7" t="s">
        <v>73</v>
      </c>
      <c r="C16" s="13">
        <v>30</v>
      </c>
      <c r="D16" s="7" t="s">
        <v>79</v>
      </c>
      <c r="E16" t="s">
        <v>83</v>
      </c>
      <c r="F16">
        <v>53</v>
      </c>
      <c r="G16" s="14">
        <v>2.69</v>
      </c>
      <c r="H16" s="7" t="s">
        <v>1</v>
      </c>
      <c r="I16" s="7" t="s">
        <v>2</v>
      </c>
      <c r="J16" s="7" t="s">
        <v>90</v>
      </c>
      <c r="K16" s="7" t="s">
        <v>93</v>
      </c>
    </row>
    <row r="17" spans="1:11" ht="14.25">
      <c r="A17" s="7" t="s">
        <v>72</v>
      </c>
      <c r="B17" s="7" t="s">
        <v>74</v>
      </c>
      <c r="C17" s="13">
        <v>57</v>
      </c>
      <c r="D17" s="7" t="s">
        <v>79</v>
      </c>
      <c r="E17" t="s">
        <v>84</v>
      </c>
      <c r="F17">
        <v>80</v>
      </c>
      <c r="G17" s="14">
        <v>16.97</v>
      </c>
      <c r="H17" s="7" t="s">
        <v>1</v>
      </c>
      <c r="I17" s="7" t="s">
        <v>1</v>
      </c>
      <c r="J17" s="7" t="s">
        <v>90</v>
      </c>
      <c r="K17" s="7" t="s">
        <v>94</v>
      </c>
    </row>
    <row r="18" spans="1:3" ht="14.25">
      <c r="A18" s="7" t="s">
        <v>72</v>
      </c>
      <c r="B18" s="7" t="s">
        <v>74</v>
      </c>
      <c r="C18" s="13">
        <v>59</v>
      </c>
    </row>
    <row r="19" spans="1:3" ht="14.25">
      <c r="A19" s="7" t="s">
        <v>72</v>
      </c>
      <c r="B19" s="7" t="s">
        <v>74</v>
      </c>
      <c r="C19" s="13">
        <v>62</v>
      </c>
    </row>
    <row r="20" spans="1:3" ht="14.25">
      <c r="A20" s="7" t="s">
        <v>72</v>
      </c>
      <c r="B20" s="7" t="s">
        <v>74</v>
      </c>
      <c r="C20" s="13">
        <v>58</v>
      </c>
    </row>
    <row r="21" spans="1:3" ht="14.25">
      <c r="A21" s="7" t="s">
        <v>72</v>
      </c>
      <c r="B21" s="7" t="s">
        <v>74</v>
      </c>
      <c r="C21" s="13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6.8515625" style="7" customWidth="1"/>
    <col min="2" max="2" width="12.421875" style="0" customWidth="1"/>
  </cols>
  <sheetData>
    <row r="1" spans="1:6" ht="14.25">
      <c r="A1" s="1" t="s">
        <v>75</v>
      </c>
      <c r="B1" s="2" t="s">
        <v>39</v>
      </c>
      <c r="C1" s="2" t="s">
        <v>80</v>
      </c>
      <c r="D1" s="1" t="s">
        <v>0</v>
      </c>
      <c r="E1" s="1" t="s">
        <v>86</v>
      </c>
      <c r="F1" s="1" t="s">
        <v>101</v>
      </c>
    </row>
    <row r="2" spans="1:6" ht="14.25">
      <c r="A2" s="7" t="s">
        <v>76</v>
      </c>
      <c r="B2" t="s">
        <v>81</v>
      </c>
      <c r="C2">
        <v>95</v>
      </c>
      <c r="D2" s="7" t="s">
        <v>2</v>
      </c>
      <c r="E2" s="7" t="s">
        <v>1</v>
      </c>
      <c r="F2" s="7">
        <v>15</v>
      </c>
    </row>
    <row r="3" spans="1:6" ht="14.25">
      <c r="A3" s="7" t="s">
        <v>76</v>
      </c>
      <c r="B3" t="s">
        <v>82</v>
      </c>
      <c r="C3">
        <v>91</v>
      </c>
      <c r="D3" s="7" t="s">
        <v>2</v>
      </c>
      <c r="E3" s="7" t="s">
        <v>1</v>
      </c>
      <c r="F3" s="7">
        <v>12</v>
      </c>
    </row>
    <row r="4" spans="1:6" ht="14.25">
      <c r="A4" s="7" t="s">
        <v>76</v>
      </c>
      <c r="B4" t="s">
        <v>83</v>
      </c>
      <c r="C4">
        <v>64</v>
      </c>
      <c r="D4" s="7" t="s">
        <v>2</v>
      </c>
      <c r="E4" s="7" t="s">
        <v>1</v>
      </c>
      <c r="F4" s="7">
        <v>8</v>
      </c>
    </row>
    <row r="5" spans="1:6" ht="14.25">
      <c r="A5" s="7" t="s">
        <v>76</v>
      </c>
      <c r="B5" t="s">
        <v>84</v>
      </c>
      <c r="C5">
        <v>107</v>
      </c>
      <c r="D5" s="7" t="s">
        <v>2</v>
      </c>
      <c r="E5" s="7" t="s">
        <v>1</v>
      </c>
      <c r="F5" s="7">
        <v>6</v>
      </c>
    </row>
    <row r="6" spans="1:6" ht="14.25">
      <c r="A6" s="7" t="s">
        <v>77</v>
      </c>
      <c r="B6" t="s">
        <v>81</v>
      </c>
      <c r="C6">
        <v>88</v>
      </c>
      <c r="D6" s="7" t="s">
        <v>1</v>
      </c>
      <c r="E6" s="7" t="s">
        <v>1</v>
      </c>
      <c r="F6" s="7">
        <v>7</v>
      </c>
    </row>
    <row r="7" spans="1:6" ht="14.25">
      <c r="A7" s="7" t="s">
        <v>77</v>
      </c>
      <c r="B7" t="s">
        <v>82</v>
      </c>
      <c r="C7">
        <v>70</v>
      </c>
      <c r="D7" s="7" t="s">
        <v>1</v>
      </c>
      <c r="E7" s="7" t="s">
        <v>1</v>
      </c>
      <c r="F7" s="7">
        <v>17</v>
      </c>
    </row>
    <row r="8" spans="1:6" ht="14.25">
      <c r="A8" s="7" t="s">
        <v>77</v>
      </c>
      <c r="B8" t="s">
        <v>83</v>
      </c>
      <c r="C8">
        <v>51</v>
      </c>
      <c r="D8" s="7" t="s">
        <v>1</v>
      </c>
      <c r="E8" s="7" t="s">
        <v>1</v>
      </c>
      <c r="F8" s="7">
        <v>6</v>
      </c>
    </row>
    <row r="9" spans="1:6" ht="14.25">
      <c r="A9" s="7" t="s">
        <v>77</v>
      </c>
      <c r="B9" t="s">
        <v>84</v>
      </c>
      <c r="C9">
        <v>180</v>
      </c>
      <c r="D9" s="7" t="s">
        <v>1</v>
      </c>
      <c r="E9" s="7" t="s">
        <v>1</v>
      </c>
      <c r="F9" s="7">
        <v>14</v>
      </c>
    </row>
    <row r="10" spans="1:6" ht="14.25">
      <c r="A10" s="7" t="s">
        <v>78</v>
      </c>
      <c r="B10" t="s">
        <v>81</v>
      </c>
      <c r="C10">
        <v>44</v>
      </c>
      <c r="D10" s="7" t="s">
        <v>1</v>
      </c>
      <c r="E10" s="7" t="s">
        <v>1</v>
      </c>
      <c r="F10" s="7">
        <v>3</v>
      </c>
    </row>
    <row r="11" spans="1:6" ht="14.25">
      <c r="A11" s="7" t="s">
        <v>78</v>
      </c>
      <c r="B11" t="s">
        <v>82</v>
      </c>
      <c r="C11">
        <v>57</v>
      </c>
      <c r="D11" s="7" t="s">
        <v>1</v>
      </c>
      <c r="E11" s="7" t="s">
        <v>1</v>
      </c>
      <c r="F11" s="7">
        <v>15</v>
      </c>
    </row>
    <row r="12" spans="1:6" ht="14.25">
      <c r="A12" s="7" t="s">
        <v>78</v>
      </c>
      <c r="B12" t="s">
        <v>83</v>
      </c>
      <c r="C12">
        <v>55</v>
      </c>
      <c r="D12" s="7" t="s">
        <v>2</v>
      </c>
      <c r="E12" s="7" t="s">
        <v>2</v>
      </c>
      <c r="F12" s="7">
        <v>61</v>
      </c>
    </row>
    <row r="13" spans="1:6" ht="14.25">
      <c r="A13" s="7" t="s">
        <v>78</v>
      </c>
      <c r="B13" t="s">
        <v>84</v>
      </c>
      <c r="C13">
        <v>173</v>
      </c>
      <c r="D13" s="7" t="s">
        <v>2</v>
      </c>
      <c r="E13" s="7" t="s">
        <v>2</v>
      </c>
      <c r="F13" s="7">
        <v>27</v>
      </c>
    </row>
    <row r="14" spans="1:6" ht="14.25">
      <c r="A14" s="7" t="s">
        <v>79</v>
      </c>
      <c r="B14" t="s">
        <v>81</v>
      </c>
      <c r="C14">
        <v>94</v>
      </c>
      <c r="D14" s="7" t="s">
        <v>2</v>
      </c>
      <c r="E14" s="7" t="s">
        <v>2</v>
      </c>
      <c r="F14" s="7">
        <v>39</v>
      </c>
    </row>
    <row r="15" spans="1:6" ht="14.25">
      <c r="A15" s="7" t="s">
        <v>79</v>
      </c>
      <c r="B15" t="s">
        <v>82</v>
      </c>
      <c r="C15">
        <v>99</v>
      </c>
      <c r="D15" s="7" t="s">
        <v>2</v>
      </c>
      <c r="E15" s="7" t="s">
        <v>2</v>
      </c>
      <c r="F15" s="7">
        <v>44</v>
      </c>
    </row>
    <row r="16" spans="1:6" ht="14.25">
      <c r="A16" s="7" t="s">
        <v>79</v>
      </c>
      <c r="B16" t="s">
        <v>83</v>
      </c>
      <c r="C16">
        <v>53</v>
      </c>
      <c r="D16" s="7" t="s">
        <v>1</v>
      </c>
      <c r="E16" s="7" t="s">
        <v>2</v>
      </c>
      <c r="F16" s="7">
        <v>18</v>
      </c>
    </row>
    <row r="17" spans="1:6" ht="14.25">
      <c r="A17" s="7" t="s">
        <v>79</v>
      </c>
      <c r="B17" t="s">
        <v>84</v>
      </c>
      <c r="C17">
        <v>80</v>
      </c>
      <c r="D17" s="7" t="s">
        <v>1</v>
      </c>
      <c r="E17" s="7" t="s">
        <v>2</v>
      </c>
      <c r="F17" s="7">
        <v>41</v>
      </c>
    </row>
    <row r="18" spans="4:6" ht="14.25">
      <c r="D18" s="7" t="s">
        <v>1</v>
      </c>
      <c r="E18" s="7" t="s">
        <v>2</v>
      </c>
      <c r="F18" s="7">
        <v>23</v>
      </c>
    </row>
    <row r="19" spans="4:6" ht="14.25">
      <c r="D19" s="7" t="s">
        <v>1</v>
      </c>
      <c r="E19" s="7" t="s">
        <v>2</v>
      </c>
      <c r="F19" s="7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L27" sqref="L27"/>
    </sheetView>
  </sheetViews>
  <sheetFormatPr defaultColWidth="9.140625" defaultRowHeight="15"/>
  <cols>
    <col min="3" max="3" width="10.8515625" style="0" customWidth="1"/>
    <col min="4" max="4" width="9.7109375" style="0" customWidth="1"/>
    <col min="6" max="6" width="11.421875" style="0" customWidth="1"/>
    <col min="17" max="17" width="10.7109375" style="0" customWidth="1"/>
  </cols>
  <sheetData>
    <row r="1" spans="1:20" ht="14.25">
      <c r="A1" s="16" t="s">
        <v>102</v>
      </c>
      <c r="B1" s="16" t="s">
        <v>103</v>
      </c>
      <c r="C1" s="17" t="s">
        <v>114</v>
      </c>
      <c r="D1" s="23" t="s">
        <v>158</v>
      </c>
      <c r="E1" s="23" t="s">
        <v>159</v>
      </c>
      <c r="F1" s="23" t="s">
        <v>160</v>
      </c>
      <c r="G1" s="23" t="s">
        <v>161</v>
      </c>
      <c r="H1" s="1" t="s">
        <v>245</v>
      </c>
      <c r="I1" s="1" t="s">
        <v>246</v>
      </c>
      <c r="J1" s="1" t="s">
        <v>247</v>
      </c>
      <c r="K1" s="1" t="s">
        <v>171</v>
      </c>
      <c r="L1" s="1" t="s">
        <v>252</v>
      </c>
      <c r="M1" s="1" t="s">
        <v>253</v>
      </c>
      <c r="N1" s="1" t="s">
        <v>254</v>
      </c>
      <c r="O1" s="1" t="s">
        <v>255</v>
      </c>
      <c r="P1" s="1" t="s">
        <v>256</v>
      </c>
      <c r="Q1" s="34" t="s">
        <v>39</v>
      </c>
      <c r="R1" s="1" t="s">
        <v>258</v>
      </c>
      <c r="S1" s="1" t="s">
        <v>259</v>
      </c>
      <c r="T1" s="1" t="s">
        <v>260</v>
      </c>
    </row>
    <row r="2" spans="1:20" ht="14.25">
      <c r="A2" s="18" t="s">
        <v>112</v>
      </c>
      <c r="B2" s="18" t="s">
        <v>104</v>
      </c>
      <c r="C2" s="19">
        <v>6.15</v>
      </c>
      <c r="D2" s="22" t="s">
        <v>119</v>
      </c>
      <c r="E2" s="22" t="s">
        <v>120</v>
      </c>
      <c r="F2" s="22" t="s">
        <v>121</v>
      </c>
      <c r="G2" s="22">
        <v>17</v>
      </c>
      <c r="H2" s="15">
        <v>1</v>
      </c>
      <c r="I2" s="7" t="s">
        <v>248</v>
      </c>
      <c r="J2" s="7" t="s">
        <v>249</v>
      </c>
      <c r="K2" s="15">
        <v>12</v>
      </c>
      <c r="L2" s="7" t="s">
        <v>257</v>
      </c>
      <c r="M2" s="15">
        <v>5</v>
      </c>
      <c r="N2" s="15">
        <v>7</v>
      </c>
      <c r="O2" s="15">
        <v>9</v>
      </c>
      <c r="P2" s="15">
        <v>11</v>
      </c>
      <c r="Q2" s="7" t="s">
        <v>257</v>
      </c>
      <c r="R2" s="7" t="s">
        <v>253</v>
      </c>
      <c r="S2" s="15">
        <v>5</v>
      </c>
      <c r="T2" s="7" t="s">
        <v>261</v>
      </c>
    </row>
    <row r="3" spans="1:20" ht="14.25">
      <c r="A3" s="18" t="s">
        <v>112</v>
      </c>
      <c r="B3" s="18" t="s">
        <v>104</v>
      </c>
      <c r="C3" s="19">
        <v>6.87</v>
      </c>
      <c r="D3" s="22" t="s">
        <v>119</v>
      </c>
      <c r="E3" s="22" t="s">
        <v>120</v>
      </c>
      <c r="F3" s="22" t="s">
        <v>121</v>
      </c>
      <c r="G3" s="22">
        <v>16</v>
      </c>
      <c r="H3" s="15">
        <v>1</v>
      </c>
      <c r="I3" s="7" t="s">
        <v>248</v>
      </c>
      <c r="J3" s="7" t="s">
        <v>250</v>
      </c>
      <c r="K3" s="15">
        <v>7</v>
      </c>
      <c r="L3" s="7" t="s">
        <v>41</v>
      </c>
      <c r="M3" s="15">
        <v>6</v>
      </c>
      <c r="N3" s="15">
        <v>9</v>
      </c>
      <c r="O3" s="15">
        <v>12</v>
      </c>
      <c r="P3" s="15">
        <v>15</v>
      </c>
      <c r="Q3" s="7" t="s">
        <v>257</v>
      </c>
      <c r="R3" s="7" t="s">
        <v>254</v>
      </c>
      <c r="S3" s="15">
        <v>7</v>
      </c>
      <c r="T3" s="7" t="s">
        <v>261</v>
      </c>
    </row>
    <row r="4" spans="1:20" ht="14.25">
      <c r="A4" s="18" t="s">
        <v>112</v>
      </c>
      <c r="B4" s="18" t="s">
        <v>104</v>
      </c>
      <c r="C4" s="19">
        <v>6.23</v>
      </c>
      <c r="D4" s="22" t="s">
        <v>119</v>
      </c>
      <c r="E4" s="22" t="s">
        <v>120</v>
      </c>
      <c r="F4" s="22" t="s">
        <v>121</v>
      </c>
      <c r="G4" s="22">
        <v>16</v>
      </c>
      <c r="H4" s="15">
        <v>2</v>
      </c>
      <c r="I4" s="7" t="s">
        <v>251</v>
      </c>
      <c r="J4" s="7" t="s">
        <v>249</v>
      </c>
      <c r="K4" s="15">
        <v>18</v>
      </c>
      <c r="L4" s="7" t="s">
        <v>86</v>
      </c>
      <c r="M4" s="15">
        <v>7</v>
      </c>
      <c r="N4" s="15">
        <v>8</v>
      </c>
      <c r="O4" s="15">
        <v>10</v>
      </c>
      <c r="P4" s="15">
        <v>12</v>
      </c>
      <c r="Q4" s="7" t="s">
        <v>257</v>
      </c>
      <c r="R4" s="7" t="s">
        <v>255</v>
      </c>
      <c r="S4" s="15">
        <v>9</v>
      </c>
      <c r="T4" s="7" t="s">
        <v>261</v>
      </c>
    </row>
    <row r="5" spans="1:20" ht="14.25">
      <c r="A5" s="18" t="s">
        <v>112</v>
      </c>
      <c r="B5" s="18" t="s">
        <v>105</v>
      </c>
      <c r="C5" s="19">
        <v>5.46</v>
      </c>
      <c r="D5" s="22" t="s">
        <v>119</v>
      </c>
      <c r="E5" s="22" t="s">
        <v>120</v>
      </c>
      <c r="F5" s="22" t="s">
        <v>122</v>
      </c>
      <c r="G5" s="22">
        <v>16</v>
      </c>
      <c r="H5" s="15">
        <v>2</v>
      </c>
      <c r="I5" s="7" t="s">
        <v>251</v>
      </c>
      <c r="J5" s="7" t="s">
        <v>250</v>
      </c>
      <c r="K5" s="15">
        <v>4</v>
      </c>
      <c r="L5" s="7" t="s">
        <v>257</v>
      </c>
      <c r="M5" s="15">
        <v>5</v>
      </c>
      <c r="N5" s="15">
        <v>6</v>
      </c>
      <c r="O5" s="15">
        <v>8</v>
      </c>
      <c r="P5" s="15">
        <v>10</v>
      </c>
      <c r="Q5" s="7" t="s">
        <v>257</v>
      </c>
      <c r="R5" s="7" t="s">
        <v>256</v>
      </c>
      <c r="S5" s="15">
        <v>11</v>
      </c>
      <c r="T5" s="7" t="s">
        <v>261</v>
      </c>
    </row>
    <row r="6" spans="1:20" ht="14.25">
      <c r="A6" s="18" t="s">
        <v>112</v>
      </c>
      <c r="B6" s="18" t="s">
        <v>105</v>
      </c>
      <c r="C6" s="19">
        <v>5.9</v>
      </c>
      <c r="D6" s="22" t="s">
        <v>119</v>
      </c>
      <c r="E6" s="22" t="s">
        <v>120</v>
      </c>
      <c r="F6" s="22" t="s">
        <v>122</v>
      </c>
      <c r="G6" s="22">
        <v>15</v>
      </c>
      <c r="H6" s="15">
        <v>3</v>
      </c>
      <c r="I6" s="7" t="s">
        <v>248</v>
      </c>
      <c r="J6" s="7" t="s">
        <v>249</v>
      </c>
      <c r="K6" s="15">
        <v>11</v>
      </c>
      <c r="L6" s="7" t="s">
        <v>41</v>
      </c>
      <c r="M6" s="15">
        <v>5</v>
      </c>
      <c r="N6" s="15">
        <v>10</v>
      </c>
      <c r="O6" s="15">
        <v>13</v>
      </c>
      <c r="P6" s="15">
        <v>16</v>
      </c>
      <c r="Q6" s="7" t="s">
        <v>41</v>
      </c>
      <c r="R6" s="7" t="s">
        <v>253</v>
      </c>
      <c r="S6" s="15">
        <v>6</v>
      </c>
      <c r="T6" s="7" t="s">
        <v>262</v>
      </c>
    </row>
    <row r="7" spans="1:20" ht="14.25">
      <c r="A7" s="18" t="s">
        <v>112</v>
      </c>
      <c r="B7" s="18" t="s">
        <v>105</v>
      </c>
      <c r="C7" s="19">
        <v>5.31</v>
      </c>
      <c r="D7" s="22" t="s">
        <v>119</v>
      </c>
      <c r="E7" s="22" t="s">
        <v>120</v>
      </c>
      <c r="F7" s="22" t="s">
        <v>122</v>
      </c>
      <c r="G7" s="22">
        <v>15</v>
      </c>
      <c r="H7" s="15">
        <v>3</v>
      </c>
      <c r="I7" s="7" t="s">
        <v>248</v>
      </c>
      <c r="J7" s="7" t="s">
        <v>250</v>
      </c>
      <c r="K7" s="15">
        <v>6</v>
      </c>
      <c r="L7" s="7" t="s">
        <v>86</v>
      </c>
      <c r="M7" s="15">
        <v>6</v>
      </c>
      <c r="N7" s="15">
        <v>7</v>
      </c>
      <c r="O7" s="15">
        <v>9</v>
      </c>
      <c r="P7" s="15">
        <v>11</v>
      </c>
      <c r="Q7" s="7" t="s">
        <v>41</v>
      </c>
      <c r="R7" s="7" t="s">
        <v>254</v>
      </c>
      <c r="S7" s="15">
        <v>9</v>
      </c>
      <c r="T7" s="7" t="s">
        <v>262</v>
      </c>
    </row>
    <row r="8" spans="1:20" ht="14.25">
      <c r="A8" s="18" t="s">
        <v>112</v>
      </c>
      <c r="B8" s="18" t="s">
        <v>106</v>
      </c>
      <c r="C8" s="19">
        <v>6.85</v>
      </c>
      <c r="D8" s="22" t="s">
        <v>119</v>
      </c>
      <c r="E8" s="22" t="s">
        <v>120</v>
      </c>
      <c r="F8" s="22" t="s">
        <v>123</v>
      </c>
      <c r="G8" s="22">
        <v>18</v>
      </c>
      <c r="H8" s="15">
        <v>4</v>
      </c>
      <c r="I8" s="7" t="s">
        <v>251</v>
      </c>
      <c r="J8" s="7" t="s">
        <v>249</v>
      </c>
      <c r="K8" s="15">
        <v>22</v>
      </c>
      <c r="L8" s="7" t="s">
        <v>257</v>
      </c>
      <c r="M8" s="15">
        <v>6</v>
      </c>
      <c r="N8" s="15">
        <v>7</v>
      </c>
      <c r="O8" s="15">
        <v>9</v>
      </c>
      <c r="P8" s="15">
        <v>12</v>
      </c>
      <c r="Q8" s="7" t="s">
        <v>41</v>
      </c>
      <c r="R8" s="7" t="s">
        <v>255</v>
      </c>
      <c r="S8" s="15">
        <v>12</v>
      </c>
      <c r="T8" s="7" t="s">
        <v>262</v>
      </c>
    </row>
    <row r="9" spans="1:20" ht="14.25">
      <c r="A9" s="18" t="s">
        <v>112</v>
      </c>
      <c r="B9" s="18" t="s">
        <v>106</v>
      </c>
      <c r="C9" s="19">
        <v>6.99</v>
      </c>
      <c r="D9" s="22" t="s">
        <v>119</v>
      </c>
      <c r="E9" s="22" t="s">
        <v>120</v>
      </c>
      <c r="F9" s="22" t="s">
        <v>123</v>
      </c>
      <c r="G9" s="22">
        <v>18</v>
      </c>
      <c r="H9" s="15">
        <v>4</v>
      </c>
      <c r="I9" s="7" t="s">
        <v>251</v>
      </c>
      <c r="J9" s="7" t="s">
        <v>250</v>
      </c>
      <c r="K9" s="15">
        <v>3</v>
      </c>
      <c r="L9" s="7" t="s">
        <v>41</v>
      </c>
      <c r="M9" s="15">
        <v>4</v>
      </c>
      <c r="N9" s="15">
        <v>11</v>
      </c>
      <c r="O9" s="15">
        <v>14</v>
      </c>
      <c r="P9" s="15">
        <v>17</v>
      </c>
      <c r="Q9" s="7" t="s">
        <v>41</v>
      </c>
      <c r="R9" s="7" t="s">
        <v>256</v>
      </c>
      <c r="S9" s="15">
        <v>15</v>
      </c>
      <c r="T9" s="7" t="s">
        <v>262</v>
      </c>
    </row>
    <row r="10" spans="1:20" ht="14.25">
      <c r="A10" s="18" t="s">
        <v>112</v>
      </c>
      <c r="B10" s="18" t="s">
        <v>106</v>
      </c>
      <c r="C10" s="19">
        <v>6.05</v>
      </c>
      <c r="D10" s="22" t="s">
        <v>119</v>
      </c>
      <c r="E10" s="22" t="s">
        <v>120</v>
      </c>
      <c r="F10" s="22" t="s">
        <v>123</v>
      </c>
      <c r="G10" s="22">
        <v>17</v>
      </c>
      <c r="H10" s="15">
        <v>5</v>
      </c>
      <c r="I10" s="7" t="s">
        <v>248</v>
      </c>
      <c r="J10" s="7" t="s">
        <v>249</v>
      </c>
      <c r="K10" s="15">
        <v>13</v>
      </c>
      <c r="L10" s="7" t="s">
        <v>86</v>
      </c>
      <c r="M10" s="15">
        <v>7</v>
      </c>
      <c r="N10" s="15">
        <v>9</v>
      </c>
      <c r="O10" s="15">
        <v>11</v>
      </c>
      <c r="P10" s="15">
        <v>13</v>
      </c>
      <c r="Q10" s="7" t="s">
        <v>86</v>
      </c>
      <c r="R10" s="7" t="s">
        <v>253</v>
      </c>
      <c r="S10" s="15">
        <v>7</v>
      </c>
      <c r="T10" s="7" t="s">
        <v>263</v>
      </c>
    </row>
    <row r="11" spans="1:20" ht="14.25">
      <c r="A11" s="18" t="s">
        <v>112</v>
      </c>
      <c r="B11" s="18" t="s">
        <v>107</v>
      </c>
      <c r="C11" s="19">
        <v>5.34</v>
      </c>
      <c r="D11" s="22" t="s">
        <v>119</v>
      </c>
      <c r="E11" s="22" t="s">
        <v>124</v>
      </c>
      <c r="F11" s="22" t="s">
        <v>125</v>
      </c>
      <c r="G11" s="22">
        <v>15</v>
      </c>
      <c r="H11" s="15">
        <v>5</v>
      </c>
      <c r="I11" s="7" t="s">
        <v>248</v>
      </c>
      <c r="J11" s="7" t="s">
        <v>250</v>
      </c>
      <c r="K11" s="15">
        <v>8</v>
      </c>
      <c r="L11" s="7" t="s">
        <v>257</v>
      </c>
      <c r="M11" s="15">
        <v>6</v>
      </c>
      <c r="N11" s="15">
        <v>8</v>
      </c>
      <c r="O11" s="15">
        <v>10</v>
      </c>
      <c r="P11" s="15">
        <v>11</v>
      </c>
      <c r="Q11" s="7" t="s">
        <v>86</v>
      </c>
      <c r="R11" s="7" t="s">
        <v>254</v>
      </c>
      <c r="S11" s="15">
        <v>8</v>
      </c>
      <c r="T11" s="7" t="s">
        <v>263</v>
      </c>
    </row>
    <row r="12" spans="1:20" ht="14.25">
      <c r="A12" s="18" t="s">
        <v>112</v>
      </c>
      <c r="B12" s="18" t="s">
        <v>107</v>
      </c>
      <c r="C12" s="19">
        <v>5.48</v>
      </c>
      <c r="D12" s="22" t="s">
        <v>119</v>
      </c>
      <c r="E12" s="22" t="s">
        <v>124</v>
      </c>
      <c r="F12" s="22" t="s">
        <v>125</v>
      </c>
      <c r="G12" s="22">
        <v>13</v>
      </c>
      <c r="H12" s="15">
        <v>6</v>
      </c>
      <c r="I12" s="7" t="s">
        <v>251</v>
      </c>
      <c r="J12" s="7" t="s">
        <v>249</v>
      </c>
      <c r="K12" s="15">
        <v>19</v>
      </c>
      <c r="L12" s="7" t="s">
        <v>41</v>
      </c>
      <c r="M12" s="15">
        <v>5</v>
      </c>
      <c r="N12" s="15">
        <v>8</v>
      </c>
      <c r="O12" s="15">
        <v>12</v>
      </c>
      <c r="P12" s="15">
        <v>17</v>
      </c>
      <c r="Q12" s="7" t="s">
        <v>86</v>
      </c>
      <c r="R12" s="7" t="s">
        <v>255</v>
      </c>
      <c r="S12" s="15">
        <v>10</v>
      </c>
      <c r="T12" s="7" t="s">
        <v>263</v>
      </c>
    </row>
    <row r="13" spans="1:20" ht="14.25">
      <c r="A13" s="18" t="s">
        <v>112</v>
      </c>
      <c r="B13" s="18" t="s">
        <v>107</v>
      </c>
      <c r="C13" s="19">
        <v>6.35</v>
      </c>
      <c r="D13" s="22" t="s">
        <v>119</v>
      </c>
      <c r="E13" s="22" t="s">
        <v>124</v>
      </c>
      <c r="F13" s="22" t="s">
        <v>125</v>
      </c>
      <c r="G13" s="22">
        <v>13</v>
      </c>
      <c r="H13" s="15">
        <v>6</v>
      </c>
      <c r="I13" s="7" t="s">
        <v>251</v>
      </c>
      <c r="J13" s="7" t="s">
        <v>250</v>
      </c>
      <c r="K13" s="15">
        <v>3</v>
      </c>
      <c r="L13" s="7" t="s">
        <v>86</v>
      </c>
      <c r="M13" s="15">
        <v>4</v>
      </c>
      <c r="N13" s="15">
        <v>6</v>
      </c>
      <c r="O13" s="15">
        <v>7</v>
      </c>
      <c r="P13" s="15">
        <v>11</v>
      </c>
      <c r="Q13" s="7" t="s">
        <v>86</v>
      </c>
      <c r="R13" s="7" t="s">
        <v>256</v>
      </c>
      <c r="S13" s="15">
        <v>12</v>
      </c>
      <c r="T13" s="7" t="s">
        <v>263</v>
      </c>
    </row>
    <row r="14" spans="1:20" ht="14.25">
      <c r="A14" s="18" t="s">
        <v>113</v>
      </c>
      <c r="B14" s="18" t="s">
        <v>108</v>
      </c>
      <c r="C14" s="19">
        <v>7.82</v>
      </c>
      <c r="D14" s="22" t="s">
        <v>119</v>
      </c>
      <c r="E14" s="22" t="s">
        <v>124</v>
      </c>
      <c r="F14" s="22" t="s">
        <v>126</v>
      </c>
      <c r="G14" s="22">
        <v>14</v>
      </c>
      <c r="H14" s="15">
        <v>7</v>
      </c>
      <c r="I14" s="7" t="s">
        <v>248</v>
      </c>
      <c r="J14" s="7" t="s">
        <v>249</v>
      </c>
      <c r="K14" s="15">
        <v>10</v>
      </c>
      <c r="L14" s="7" t="s">
        <v>257</v>
      </c>
      <c r="M14" s="15">
        <v>6</v>
      </c>
      <c r="N14" s="15">
        <v>7</v>
      </c>
      <c r="O14" s="15">
        <v>9</v>
      </c>
      <c r="P14" s="15">
        <v>11</v>
      </c>
      <c r="Q14" s="7" t="s">
        <v>257</v>
      </c>
      <c r="R14" s="7" t="s">
        <v>253</v>
      </c>
      <c r="S14" s="15">
        <v>5</v>
      </c>
      <c r="T14" s="7" t="s">
        <v>264</v>
      </c>
    </row>
    <row r="15" spans="1:20" ht="14.25">
      <c r="A15" s="18" t="s">
        <v>113</v>
      </c>
      <c r="B15" s="18" t="s">
        <v>108</v>
      </c>
      <c r="C15" s="19">
        <v>7.48</v>
      </c>
      <c r="D15" s="22" t="s">
        <v>119</v>
      </c>
      <c r="E15" s="22" t="s">
        <v>124</v>
      </c>
      <c r="F15" s="22" t="s">
        <v>126</v>
      </c>
      <c r="G15" s="22">
        <v>14</v>
      </c>
      <c r="H15" s="15">
        <v>7</v>
      </c>
      <c r="I15" s="7" t="s">
        <v>248</v>
      </c>
      <c r="J15" s="7" t="s">
        <v>250</v>
      </c>
      <c r="K15" s="15">
        <v>7</v>
      </c>
      <c r="L15" s="7" t="s">
        <v>41</v>
      </c>
      <c r="M15" s="15">
        <v>5</v>
      </c>
      <c r="N15" s="15">
        <v>9</v>
      </c>
      <c r="O15" s="15">
        <v>13</v>
      </c>
      <c r="P15" s="15">
        <v>18</v>
      </c>
      <c r="Q15" s="7" t="s">
        <v>257</v>
      </c>
      <c r="R15" s="7" t="s">
        <v>254</v>
      </c>
      <c r="S15" s="15">
        <v>6</v>
      </c>
      <c r="T15" s="7" t="s">
        <v>264</v>
      </c>
    </row>
    <row r="16" spans="1:20" ht="14.25">
      <c r="A16" s="18" t="s">
        <v>113</v>
      </c>
      <c r="B16" s="18" t="s">
        <v>108</v>
      </c>
      <c r="C16" s="19">
        <v>8.32</v>
      </c>
      <c r="D16" s="22" t="s">
        <v>119</v>
      </c>
      <c r="E16" s="22" t="s">
        <v>124</v>
      </c>
      <c r="F16" s="22" t="s">
        <v>126</v>
      </c>
      <c r="G16" s="22">
        <v>14</v>
      </c>
      <c r="H16" s="15">
        <v>8</v>
      </c>
      <c r="I16" s="7" t="s">
        <v>251</v>
      </c>
      <c r="J16" s="7" t="s">
        <v>249</v>
      </c>
      <c r="K16" s="15">
        <v>20</v>
      </c>
      <c r="L16" s="7" t="s">
        <v>86</v>
      </c>
      <c r="M16" s="15">
        <v>6</v>
      </c>
      <c r="N16" s="15">
        <v>9</v>
      </c>
      <c r="O16" s="15">
        <v>11</v>
      </c>
      <c r="P16" s="15">
        <v>14</v>
      </c>
      <c r="Q16" s="7" t="s">
        <v>257</v>
      </c>
      <c r="R16" s="7" t="s">
        <v>255</v>
      </c>
      <c r="S16" s="15">
        <v>8</v>
      </c>
      <c r="T16" s="7" t="s">
        <v>264</v>
      </c>
    </row>
    <row r="17" spans="1:20" ht="14.25">
      <c r="A17" s="18" t="s">
        <v>113</v>
      </c>
      <c r="B17" s="18" t="s">
        <v>109</v>
      </c>
      <c r="C17" s="19">
        <v>7.48</v>
      </c>
      <c r="D17" s="22" t="s">
        <v>119</v>
      </c>
      <c r="E17" s="22" t="s">
        <v>124</v>
      </c>
      <c r="F17" s="22" t="s">
        <v>127</v>
      </c>
      <c r="G17" s="22">
        <v>13</v>
      </c>
      <c r="H17" s="15">
        <v>8</v>
      </c>
      <c r="I17" s="7" t="s">
        <v>251</v>
      </c>
      <c r="J17" s="7" t="s">
        <v>250</v>
      </c>
      <c r="K17" s="15">
        <v>2</v>
      </c>
      <c r="L17" s="7" t="s">
        <v>257</v>
      </c>
      <c r="M17" s="15">
        <v>4</v>
      </c>
      <c r="N17" s="15">
        <v>6</v>
      </c>
      <c r="O17" s="15">
        <v>8</v>
      </c>
      <c r="P17" s="15">
        <v>10</v>
      </c>
      <c r="Q17" s="7" t="s">
        <v>257</v>
      </c>
      <c r="R17" s="7" t="s">
        <v>256</v>
      </c>
      <c r="S17" s="15">
        <v>10</v>
      </c>
      <c r="T17" s="7" t="s">
        <v>264</v>
      </c>
    </row>
    <row r="18" spans="1:20" ht="14.25">
      <c r="A18" s="18" t="s">
        <v>113</v>
      </c>
      <c r="B18" s="18" t="s">
        <v>109</v>
      </c>
      <c r="C18" s="19">
        <v>7.41</v>
      </c>
      <c r="D18" s="22" t="s">
        <v>119</v>
      </c>
      <c r="E18" s="22" t="s">
        <v>124</v>
      </c>
      <c r="F18" s="22" t="s">
        <v>127</v>
      </c>
      <c r="G18" s="22">
        <v>15</v>
      </c>
      <c r="H18" s="15">
        <v>9</v>
      </c>
      <c r="I18" s="7" t="s">
        <v>248</v>
      </c>
      <c r="J18" s="7" t="s">
        <v>249</v>
      </c>
      <c r="K18" s="15">
        <v>12</v>
      </c>
      <c r="L18" s="7" t="s">
        <v>41</v>
      </c>
      <c r="M18" s="15">
        <v>6</v>
      </c>
      <c r="N18" s="15">
        <v>10</v>
      </c>
      <c r="O18" s="15">
        <v>13</v>
      </c>
      <c r="P18" s="15">
        <v>16</v>
      </c>
      <c r="Q18" s="7" t="s">
        <v>41</v>
      </c>
      <c r="R18" s="7" t="s">
        <v>253</v>
      </c>
      <c r="S18" s="15">
        <v>5</v>
      </c>
      <c r="T18" s="7" t="s">
        <v>265</v>
      </c>
    </row>
    <row r="19" spans="1:20" ht="14.25">
      <c r="A19" s="18" t="s">
        <v>113</v>
      </c>
      <c r="B19" s="18" t="s">
        <v>109</v>
      </c>
      <c r="C19" s="19">
        <v>7.96</v>
      </c>
      <c r="D19" s="22" t="s">
        <v>119</v>
      </c>
      <c r="E19" s="22" t="s">
        <v>124</v>
      </c>
      <c r="F19" s="22" t="s">
        <v>127</v>
      </c>
      <c r="G19" s="22">
        <v>13</v>
      </c>
      <c r="H19" s="15">
        <v>9</v>
      </c>
      <c r="I19" s="7" t="s">
        <v>248</v>
      </c>
      <c r="J19" s="7" t="s">
        <v>250</v>
      </c>
      <c r="K19" s="15">
        <v>7</v>
      </c>
      <c r="L19" s="7" t="s">
        <v>86</v>
      </c>
      <c r="M19" s="15">
        <v>5</v>
      </c>
      <c r="N19" s="15">
        <v>9</v>
      </c>
      <c r="O19" s="15">
        <v>11</v>
      </c>
      <c r="P19" s="15">
        <v>12</v>
      </c>
      <c r="Q19" s="7" t="s">
        <v>41</v>
      </c>
      <c r="R19" s="7" t="s">
        <v>254</v>
      </c>
      <c r="S19" s="15">
        <v>10</v>
      </c>
      <c r="T19" s="7" t="s">
        <v>265</v>
      </c>
    </row>
    <row r="20" spans="1:20" ht="14.25">
      <c r="A20" s="18" t="s">
        <v>113</v>
      </c>
      <c r="B20" s="18" t="s">
        <v>110</v>
      </c>
      <c r="C20" s="19">
        <v>8.42</v>
      </c>
      <c r="D20" s="22" t="s">
        <v>119</v>
      </c>
      <c r="E20" s="22" t="s">
        <v>128</v>
      </c>
      <c r="F20" s="22" t="s">
        <v>129</v>
      </c>
      <c r="G20" s="22">
        <v>19</v>
      </c>
      <c r="H20" s="15">
        <v>10</v>
      </c>
      <c r="I20" s="7" t="s">
        <v>251</v>
      </c>
      <c r="J20" s="7" t="s">
        <v>249</v>
      </c>
      <c r="K20" s="15">
        <v>18</v>
      </c>
      <c r="Q20" s="7" t="s">
        <v>41</v>
      </c>
      <c r="R20" s="7" t="s">
        <v>255</v>
      </c>
      <c r="S20" s="15">
        <v>13</v>
      </c>
      <c r="T20" s="7" t="s">
        <v>265</v>
      </c>
    </row>
    <row r="21" spans="1:20" ht="14.25">
      <c r="A21" s="18" t="s">
        <v>113</v>
      </c>
      <c r="B21" s="18" t="s">
        <v>110</v>
      </c>
      <c r="C21" s="19">
        <v>7.34</v>
      </c>
      <c r="D21" s="22" t="s">
        <v>119</v>
      </c>
      <c r="E21" s="22" t="s">
        <v>128</v>
      </c>
      <c r="F21" s="22" t="s">
        <v>129</v>
      </c>
      <c r="G21" s="22">
        <v>21</v>
      </c>
      <c r="H21" s="15">
        <v>10</v>
      </c>
      <c r="I21" s="7" t="s">
        <v>251</v>
      </c>
      <c r="J21" s="7" t="s">
        <v>250</v>
      </c>
      <c r="K21" s="15">
        <v>6</v>
      </c>
      <c r="Q21" s="7" t="s">
        <v>41</v>
      </c>
      <c r="R21" s="7" t="s">
        <v>256</v>
      </c>
      <c r="S21" s="15">
        <v>16</v>
      </c>
      <c r="T21" s="7" t="s">
        <v>265</v>
      </c>
    </row>
    <row r="22" spans="1:20" ht="14.25">
      <c r="A22" s="18" t="s">
        <v>113</v>
      </c>
      <c r="B22" s="18" t="s">
        <v>110</v>
      </c>
      <c r="C22" s="19">
        <v>8.22</v>
      </c>
      <c r="D22" s="22" t="s">
        <v>119</v>
      </c>
      <c r="E22" s="22" t="s">
        <v>128</v>
      </c>
      <c r="F22" s="22" t="s">
        <v>129</v>
      </c>
      <c r="G22" s="22">
        <v>19</v>
      </c>
      <c r="H22" s="15">
        <v>11</v>
      </c>
      <c r="I22" s="7" t="s">
        <v>248</v>
      </c>
      <c r="J22" s="7" t="s">
        <v>249</v>
      </c>
      <c r="K22" s="15">
        <v>11</v>
      </c>
      <c r="Q22" s="7" t="s">
        <v>86</v>
      </c>
      <c r="R22" s="7" t="s">
        <v>253</v>
      </c>
      <c r="S22" s="15">
        <v>6</v>
      </c>
      <c r="T22" s="7" t="s">
        <v>266</v>
      </c>
    </row>
    <row r="23" spans="1:20" ht="14.25">
      <c r="A23" s="18" t="s">
        <v>113</v>
      </c>
      <c r="B23" s="18" t="s">
        <v>111</v>
      </c>
      <c r="C23" s="19">
        <v>6.33</v>
      </c>
      <c r="D23" s="22" t="s">
        <v>119</v>
      </c>
      <c r="E23" s="22" t="s">
        <v>128</v>
      </c>
      <c r="F23" s="22" t="s">
        <v>130</v>
      </c>
      <c r="G23" s="22">
        <v>21</v>
      </c>
      <c r="H23" s="15">
        <v>11</v>
      </c>
      <c r="I23" s="7" t="s">
        <v>248</v>
      </c>
      <c r="J23" s="7" t="s">
        <v>250</v>
      </c>
      <c r="K23" s="15">
        <v>8</v>
      </c>
      <c r="Q23" s="7" t="s">
        <v>86</v>
      </c>
      <c r="R23" s="7" t="s">
        <v>254</v>
      </c>
      <c r="S23" s="15">
        <v>7</v>
      </c>
      <c r="T23" s="7" t="s">
        <v>266</v>
      </c>
    </row>
    <row r="24" spans="1:20" ht="14.25">
      <c r="A24" s="18" t="s">
        <v>113</v>
      </c>
      <c r="B24" s="18" t="s">
        <v>111</v>
      </c>
      <c r="C24" s="19">
        <v>6.45</v>
      </c>
      <c r="D24" s="22" t="s">
        <v>119</v>
      </c>
      <c r="E24" s="22" t="s">
        <v>128</v>
      </c>
      <c r="F24" s="22" t="s">
        <v>130</v>
      </c>
      <c r="G24" s="22">
        <v>18</v>
      </c>
      <c r="H24" s="15">
        <v>12</v>
      </c>
      <c r="I24" s="7" t="s">
        <v>251</v>
      </c>
      <c r="J24" s="7" t="s">
        <v>249</v>
      </c>
      <c r="K24" s="15">
        <v>24</v>
      </c>
      <c r="Q24" s="7" t="s">
        <v>86</v>
      </c>
      <c r="R24" s="7" t="s">
        <v>255</v>
      </c>
      <c r="S24" s="15">
        <v>9</v>
      </c>
      <c r="T24" s="7" t="s">
        <v>266</v>
      </c>
    </row>
    <row r="25" spans="1:20" ht="14.25">
      <c r="A25" s="18" t="s">
        <v>113</v>
      </c>
      <c r="B25" s="18" t="s">
        <v>111</v>
      </c>
      <c r="C25" s="19">
        <v>6.27</v>
      </c>
      <c r="D25" s="22" t="s">
        <v>119</v>
      </c>
      <c r="E25" s="22" t="s">
        <v>128</v>
      </c>
      <c r="F25" s="22" t="s">
        <v>130</v>
      </c>
      <c r="G25" s="22">
        <v>19</v>
      </c>
      <c r="H25" s="15">
        <v>12</v>
      </c>
      <c r="I25" s="7" t="s">
        <v>251</v>
      </c>
      <c r="J25" s="7" t="s">
        <v>250</v>
      </c>
      <c r="K25" s="15">
        <v>6</v>
      </c>
      <c r="Q25" s="7" t="s">
        <v>86</v>
      </c>
      <c r="R25" s="7" t="s">
        <v>256</v>
      </c>
      <c r="S25" s="15">
        <v>11</v>
      </c>
      <c r="T25" s="7" t="s">
        <v>266</v>
      </c>
    </row>
    <row r="26" spans="4:20" ht="14.25">
      <c r="D26" s="22" t="s">
        <v>119</v>
      </c>
      <c r="E26" s="22" t="s">
        <v>128</v>
      </c>
      <c r="F26" s="22" t="s">
        <v>131</v>
      </c>
      <c r="G26" s="22">
        <v>21</v>
      </c>
      <c r="Q26" s="7" t="s">
        <v>257</v>
      </c>
      <c r="R26" s="7" t="s">
        <v>253</v>
      </c>
      <c r="S26" s="15">
        <v>6</v>
      </c>
      <c r="T26" s="7" t="s">
        <v>267</v>
      </c>
    </row>
    <row r="27" spans="4:20" ht="14.25">
      <c r="D27" s="22" t="s">
        <v>119</v>
      </c>
      <c r="E27" s="22" t="s">
        <v>128</v>
      </c>
      <c r="F27" s="22" t="s">
        <v>131</v>
      </c>
      <c r="G27" s="22">
        <v>20</v>
      </c>
      <c r="Q27" s="7" t="s">
        <v>257</v>
      </c>
      <c r="R27" s="7" t="s">
        <v>254</v>
      </c>
      <c r="S27" s="15">
        <v>7</v>
      </c>
      <c r="T27" s="7" t="s">
        <v>267</v>
      </c>
    </row>
    <row r="28" spans="4:20" ht="14.25">
      <c r="D28" s="22" t="s">
        <v>119</v>
      </c>
      <c r="E28" s="22" t="s">
        <v>128</v>
      </c>
      <c r="F28" s="22" t="s">
        <v>131</v>
      </c>
      <c r="G28" s="22">
        <v>19</v>
      </c>
      <c r="Q28" s="7" t="s">
        <v>257</v>
      </c>
      <c r="R28" s="7" t="s">
        <v>255</v>
      </c>
      <c r="S28" s="15">
        <v>9</v>
      </c>
      <c r="T28" s="7" t="s">
        <v>267</v>
      </c>
    </row>
    <row r="29" spans="4:20" ht="14.25">
      <c r="D29" s="22" t="s">
        <v>132</v>
      </c>
      <c r="E29" s="22" t="s">
        <v>133</v>
      </c>
      <c r="F29" s="22" t="s">
        <v>134</v>
      </c>
      <c r="G29" s="22">
        <v>14</v>
      </c>
      <c r="Q29" s="7" t="s">
        <v>257</v>
      </c>
      <c r="R29" s="7" t="s">
        <v>256</v>
      </c>
      <c r="S29" s="15">
        <v>12</v>
      </c>
      <c r="T29" s="7" t="s">
        <v>267</v>
      </c>
    </row>
    <row r="30" spans="4:20" ht="14.25">
      <c r="D30" s="22" t="s">
        <v>132</v>
      </c>
      <c r="E30" s="22" t="s">
        <v>133</v>
      </c>
      <c r="F30" s="22" t="s">
        <v>134</v>
      </c>
      <c r="G30" s="22">
        <v>13</v>
      </c>
      <c r="Q30" s="7" t="s">
        <v>41</v>
      </c>
      <c r="R30" s="7" t="s">
        <v>253</v>
      </c>
      <c r="S30" s="15">
        <v>4</v>
      </c>
      <c r="T30" s="7" t="s">
        <v>268</v>
      </c>
    </row>
    <row r="31" spans="4:20" ht="14.25">
      <c r="D31" s="22" t="s">
        <v>132</v>
      </c>
      <c r="E31" s="22" t="s">
        <v>133</v>
      </c>
      <c r="F31" s="22" t="s">
        <v>134</v>
      </c>
      <c r="G31" s="22">
        <v>13</v>
      </c>
      <c r="Q31" s="7" t="s">
        <v>41</v>
      </c>
      <c r="R31" s="7" t="s">
        <v>254</v>
      </c>
      <c r="S31" s="15">
        <v>11</v>
      </c>
      <c r="T31" s="7" t="s">
        <v>268</v>
      </c>
    </row>
    <row r="32" spans="4:20" ht="14.25">
      <c r="D32" s="22" t="s">
        <v>132</v>
      </c>
      <c r="E32" s="22" t="s">
        <v>133</v>
      </c>
      <c r="F32" s="22" t="s">
        <v>135</v>
      </c>
      <c r="G32" s="22">
        <v>14</v>
      </c>
      <c r="Q32" s="7" t="s">
        <v>41</v>
      </c>
      <c r="R32" s="7" t="s">
        <v>255</v>
      </c>
      <c r="S32" s="15">
        <v>14</v>
      </c>
      <c r="T32" s="7" t="s">
        <v>268</v>
      </c>
    </row>
    <row r="33" spans="4:20" ht="14.25">
      <c r="D33" s="22" t="s">
        <v>132</v>
      </c>
      <c r="E33" s="22" t="s">
        <v>133</v>
      </c>
      <c r="F33" s="22" t="s">
        <v>135</v>
      </c>
      <c r="G33" s="22">
        <v>13</v>
      </c>
      <c r="Q33" s="7" t="s">
        <v>41</v>
      </c>
      <c r="R33" s="7" t="s">
        <v>256</v>
      </c>
      <c r="S33" s="15">
        <v>17</v>
      </c>
      <c r="T33" s="7" t="s">
        <v>268</v>
      </c>
    </row>
    <row r="34" spans="4:20" ht="14.25">
      <c r="D34" s="22" t="s">
        <v>132</v>
      </c>
      <c r="E34" s="22" t="s">
        <v>133</v>
      </c>
      <c r="F34" s="22" t="s">
        <v>135</v>
      </c>
      <c r="G34" s="22">
        <v>14</v>
      </c>
      <c r="Q34" s="7" t="s">
        <v>86</v>
      </c>
      <c r="R34" s="7" t="s">
        <v>253</v>
      </c>
      <c r="S34" s="15">
        <v>7</v>
      </c>
      <c r="T34" s="7" t="s">
        <v>269</v>
      </c>
    </row>
    <row r="35" spans="4:20" ht="14.25">
      <c r="D35" s="22" t="s">
        <v>132</v>
      </c>
      <c r="E35" s="22" t="s">
        <v>133</v>
      </c>
      <c r="F35" s="22" t="s">
        <v>136</v>
      </c>
      <c r="G35" s="22">
        <v>11</v>
      </c>
      <c r="Q35" s="7" t="s">
        <v>86</v>
      </c>
      <c r="R35" s="7" t="s">
        <v>254</v>
      </c>
      <c r="S35" s="15">
        <v>9</v>
      </c>
      <c r="T35" s="7" t="s">
        <v>269</v>
      </c>
    </row>
    <row r="36" spans="4:20" ht="14.25">
      <c r="D36" s="22" t="s">
        <v>132</v>
      </c>
      <c r="E36" s="22" t="s">
        <v>133</v>
      </c>
      <c r="F36" s="22" t="s">
        <v>136</v>
      </c>
      <c r="G36" s="22">
        <v>11</v>
      </c>
      <c r="Q36" s="7" t="s">
        <v>86</v>
      </c>
      <c r="R36" s="7" t="s">
        <v>255</v>
      </c>
      <c r="S36" s="15">
        <v>11</v>
      </c>
      <c r="T36" s="7" t="s">
        <v>269</v>
      </c>
    </row>
    <row r="37" spans="4:20" ht="14.25">
      <c r="D37" s="22" t="s">
        <v>132</v>
      </c>
      <c r="E37" s="22" t="s">
        <v>133</v>
      </c>
      <c r="F37" s="22" t="s">
        <v>136</v>
      </c>
      <c r="G37" s="22">
        <v>13</v>
      </c>
      <c r="Q37" s="7" t="s">
        <v>86</v>
      </c>
      <c r="R37" s="7" t="s">
        <v>256</v>
      </c>
      <c r="S37" s="15">
        <v>13</v>
      </c>
      <c r="T37" s="7" t="s">
        <v>269</v>
      </c>
    </row>
    <row r="38" spans="4:20" ht="14.25">
      <c r="D38" s="22" t="s">
        <v>132</v>
      </c>
      <c r="E38" s="22" t="s">
        <v>137</v>
      </c>
      <c r="F38" s="22" t="s">
        <v>138</v>
      </c>
      <c r="G38" s="22">
        <v>11</v>
      </c>
      <c r="Q38" s="7" t="s">
        <v>257</v>
      </c>
      <c r="R38" s="7" t="s">
        <v>253</v>
      </c>
      <c r="S38" s="15">
        <v>6</v>
      </c>
      <c r="T38" s="7" t="s">
        <v>270</v>
      </c>
    </row>
    <row r="39" spans="4:20" ht="14.25">
      <c r="D39" s="22" t="s">
        <v>132</v>
      </c>
      <c r="E39" s="22" t="s">
        <v>137</v>
      </c>
      <c r="F39" s="22" t="s">
        <v>138</v>
      </c>
      <c r="G39" s="22">
        <v>12</v>
      </c>
      <c r="Q39" s="7" t="s">
        <v>257</v>
      </c>
      <c r="R39" s="7" t="s">
        <v>254</v>
      </c>
      <c r="S39" s="15">
        <v>8</v>
      </c>
      <c r="T39" s="7" t="s">
        <v>270</v>
      </c>
    </row>
    <row r="40" spans="4:20" ht="14.25">
      <c r="D40" s="22" t="s">
        <v>132</v>
      </c>
      <c r="E40" s="22" t="s">
        <v>137</v>
      </c>
      <c r="F40" s="22" t="s">
        <v>138</v>
      </c>
      <c r="G40" s="22">
        <v>9</v>
      </c>
      <c r="Q40" s="7" t="s">
        <v>257</v>
      </c>
      <c r="R40" s="7" t="s">
        <v>255</v>
      </c>
      <c r="S40" s="15">
        <v>10</v>
      </c>
      <c r="T40" s="7" t="s">
        <v>270</v>
      </c>
    </row>
    <row r="41" spans="4:20" ht="14.25">
      <c r="D41" s="22" t="s">
        <v>132</v>
      </c>
      <c r="E41" s="22" t="s">
        <v>137</v>
      </c>
      <c r="F41" s="22" t="s">
        <v>139</v>
      </c>
      <c r="G41" s="22">
        <v>11</v>
      </c>
      <c r="Q41" s="7" t="s">
        <v>257</v>
      </c>
      <c r="R41" s="7" t="s">
        <v>256</v>
      </c>
      <c r="S41" s="15">
        <v>11</v>
      </c>
      <c r="T41" s="7" t="s">
        <v>270</v>
      </c>
    </row>
    <row r="42" spans="4:20" ht="14.25">
      <c r="D42" s="22" t="s">
        <v>132</v>
      </c>
      <c r="E42" s="22" t="s">
        <v>137</v>
      </c>
      <c r="F42" s="22" t="s">
        <v>139</v>
      </c>
      <c r="G42" s="22">
        <v>9</v>
      </c>
      <c r="Q42" s="7" t="s">
        <v>41</v>
      </c>
      <c r="R42" s="7" t="s">
        <v>253</v>
      </c>
      <c r="S42" s="15">
        <v>5</v>
      </c>
      <c r="T42" s="7" t="s">
        <v>271</v>
      </c>
    </row>
    <row r="43" spans="4:20" ht="14.25">
      <c r="D43" s="22" t="s">
        <v>132</v>
      </c>
      <c r="E43" s="22" t="s">
        <v>137</v>
      </c>
      <c r="F43" s="22" t="s">
        <v>139</v>
      </c>
      <c r="G43" s="22">
        <v>9</v>
      </c>
      <c r="Q43" s="7" t="s">
        <v>41</v>
      </c>
      <c r="R43" s="7" t="s">
        <v>254</v>
      </c>
      <c r="S43" s="15">
        <v>8</v>
      </c>
      <c r="T43" s="7" t="s">
        <v>271</v>
      </c>
    </row>
    <row r="44" spans="4:20" ht="14.25">
      <c r="D44" s="22" t="s">
        <v>132</v>
      </c>
      <c r="E44" s="22" t="s">
        <v>137</v>
      </c>
      <c r="F44" s="22" t="s">
        <v>140</v>
      </c>
      <c r="G44" s="22">
        <v>11</v>
      </c>
      <c r="Q44" s="7" t="s">
        <v>41</v>
      </c>
      <c r="R44" s="7" t="s">
        <v>255</v>
      </c>
      <c r="S44" s="15">
        <v>12</v>
      </c>
      <c r="T44" s="7" t="s">
        <v>271</v>
      </c>
    </row>
    <row r="45" spans="4:20" ht="14.25">
      <c r="D45" s="22" t="s">
        <v>132</v>
      </c>
      <c r="E45" s="22" t="s">
        <v>137</v>
      </c>
      <c r="F45" s="22" t="s">
        <v>140</v>
      </c>
      <c r="G45" s="22">
        <v>11</v>
      </c>
      <c r="Q45" s="7" t="s">
        <v>41</v>
      </c>
      <c r="R45" s="7" t="s">
        <v>256</v>
      </c>
      <c r="S45" s="15">
        <v>17</v>
      </c>
      <c r="T45" s="7" t="s">
        <v>271</v>
      </c>
    </row>
    <row r="46" spans="4:20" ht="14.25">
      <c r="D46" s="22" t="s">
        <v>132</v>
      </c>
      <c r="E46" s="22" t="s">
        <v>137</v>
      </c>
      <c r="F46" s="22" t="s">
        <v>140</v>
      </c>
      <c r="G46" s="22">
        <v>12</v>
      </c>
      <c r="Q46" s="7" t="s">
        <v>86</v>
      </c>
      <c r="R46" s="7" t="s">
        <v>253</v>
      </c>
      <c r="S46" s="15">
        <v>4</v>
      </c>
      <c r="T46" s="7" t="s">
        <v>272</v>
      </c>
    </row>
    <row r="47" spans="4:20" ht="14.25">
      <c r="D47" s="22" t="s">
        <v>132</v>
      </c>
      <c r="E47" s="22" t="s">
        <v>141</v>
      </c>
      <c r="F47" s="22" t="s">
        <v>142</v>
      </c>
      <c r="G47" s="22">
        <v>11</v>
      </c>
      <c r="Q47" s="7" t="s">
        <v>86</v>
      </c>
      <c r="R47" s="7" t="s">
        <v>254</v>
      </c>
      <c r="S47" s="15">
        <v>6</v>
      </c>
      <c r="T47" s="7" t="s">
        <v>272</v>
      </c>
    </row>
    <row r="48" spans="4:20" ht="14.25">
      <c r="D48" s="22" t="s">
        <v>132</v>
      </c>
      <c r="E48" s="22" t="s">
        <v>141</v>
      </c>
      <c r="F48" s="22" t="s">
        <v>142</v>
      </c>
      <c r="G48" s="22">
        <v>11</v>
      </c>
      <c r="Q48" s="7" t="s">
        <v>86</v>
      </c>
      <c r="R48" s="7" t="s">
        <v>255</v>
      </c>
      <c r="S48" s="15">
        <v>7</v>
      </c>
      <c r="T48" s="7" t="s">
        <v>272</v>
      </c>
    </row>
    <row r="49" spans="4:20" ht="14.25">
      <c r="D49" s="22" t="s">
        <v>132</v>
      </c>
      <c r="E49" s="22" t="s">
        <v>141</v>
      </c>
      <c r="F49" s="22" t="s">
        <v>142</v>
      </c>
      <c r="G49" s="22">
        <v>11</v>
      </c>
      <c r="Q49" s="7" t="s">
        <v>86</v>
      </c>
      <c r="R49" s="7" t="s">
        <v>256</v>
      </c>
      <c r="S49" s="15">
        <v>11</v>
      </c>
      <c r="T49" s="7" t="s">
        <v>272</v>
      </c>
    </row>
    <row r="50" spans="4:20" ht="14.25">
      <c r="D50" s="22" t="s">
        <v>132</v>
      </c>
      <c r="E50" s="22" t="s">
        <v>141</v>
      </c>
      <c r="F50" s="22" t="s">
        <v>143</v>
      </c>
      <c r="G50" s="22">
        <v>10</v>
      </c>
      <c r="Q50" s="7" t="s">
        <v>257</v>
      </c>
      <c r="R50" s="7" t="s">
        <v>253</v>
      </c>
      <c r="S50" s="15">
        <v>6</v>
      </c>
      <c r="T50" s="7" t="s">
        <v>273</v>
      </c>
    </row>
    <row r="51" spans="4:20" ht="14.25">
      <c r="D51" s="22" t="s">
        <v>132</v>
      </c>
      <c r="E51" s="22" t="s">
        <v>141</v>
      </c>
      <c r="F51" s="22" t="s">
        <v>143</v>
      </c>
      <c r="G51" s="22">
        <v>9</v>
      </c>
      <c r="Q51" s="7" t="s">
        <v>257</v>
      </c>
      <c r="R51" s="7" t="s">
        <v>254</v>
      </c>
      <c r="S51" s="15">
        <v>7</v>
      </c>
      <c r="T51" s="7" t="s">
        <v>273</v>
      </c>
    </row>
    <row r="52" spans="4:20" ht="14.25">
      <c r="D52" s="22" t="s">
        <v>132</v>
      </c>
      <c r="E52" s="22" t="s">
        <v>141</v>
      </c>
      <c r="F52" s="22" t="s">
        <v>143</v>
      </c>
      <c r="G52" s="22">
        <v>10</v>
      </c>
      <c r="Q52" s="7" t="s">
        <v>257</v>
      </c>
      <c r="R52" s="7" t="s">
        <v>255</v>
      </c>
      <c r="S52" s="15">
        <v>9</v>
      </c>
      <c r="T52" s="7" t="s">
        <v>273</v>
      </c>
    </row>
    <row r="53" spans="4:20" ht="14.25">
      <c r="D53" s="22" t="s">
        <v>132</v>
      </c>
      <c r="E53" s="22" t="s">
        <v>141</v>
      </c>
      <c r="F53" s="22" t="s">
        <v>144</v>
      </c>
      <c r="G53" s="22">
        <v>10</v>
      </c>
      <c r="Q53" s="7" t="s">
        <v>257</v>
      </c>
      <c r="R53" s="7" t="s">
        <v>256</v>
      </c>
      <c r="S53" s="15">
        <v>11</v>
      </c>
      <c r="T53" s="7" t="s">
        <v>273</v>
      </c>
    </row>
    <row r="54" spans="4:20" ht="14.25">
      <c r="D54" s="22" t="s">
        <v>132</v>
      </c>
      <c r="E54" s="22" t="s">
        <v>141</v>
      </c>
      <c r="F54" s="22" t="s">
        <v>144</v>
      </c>
      <c r="G54" s="22">
        <v>9</v>
      </c>
      <c r="Q54" s="7" t="s">
        <v>41</v>
      </c>
      <c r="R54" s="7" t="s">
        <v>253</v>
      </c>
      <c r="S54" s="15">
        <v>5</v>
      </c>
      <c r="T54" s="7" t="s">
        <v>274</v>
      </c>
    </row>
    <row r="55" spans="4:20" ht="14.25">
      <c r="D55" s="22" t="s">
        <v>132</v>
      </c>
      <c r="E55" s="22" t="s">
        <v>141</v>
      </c>
      <c r="F55" s="22" t="s">
        <v>144</v>
      </c>
      <c r="G55" s="22">
        <v>10</v>
      </c>
      <c r="Q55" s="7" t="s">
        <v>41</v>
      </c>
      <c r="R55" s="7" t="s">
        <v>254</v>
      </c>
      <c r="S55" s="15">
        <v>9</v>
      </c>
      <c r="T55" s="7" t="s">
        <v>274</v>
      </c>
    </row>
    <row r="56" spans="4:20" ht="14.25">
      <c r="D56" s="22" t="s">
        <v>145</v>
      </c>
      <c r="E56" s="22" t="s">
        <v>146</v>
      </c>
      <c r="F56" s="22" t="s">
        <v>147</v>
      </c>
      <c r="G56" s="22">
        <v>19</v>
      </c>
      <c r="Q56" s="7" t="s">
        <v>41</v>
      </c>
      <c r="R56" s="7" t="s">
        <v>255</v>
      </c>
      <c r="S56" s="15">
        <v>13</v>
      </c>
      <c r="T56" s="7" t="s">
        <v>274</v>
      </c>
    </row>
    <row r="57" spans="4:20" ht="14.25">
      <c r="D57" s="22" t="s">
        <v>145</v>
      </c>
      <c r="E57" s="22" t="s">
        <v>146</v>
      </c>
      <c r="F57" s="22" t="s">
        <v>147</v>
      </c>
      <c r="G57" s="22">
        <v>19</v>
      </c>
      <c r="Q57" s="7" t="s">
        <v>41</v>
      </c>
      <c r="R57" s="7" t="s">
        <v>256</v>
      </c>
      <c r="S57" s="15">
        <v>18</v>
      </c>
      <c r="T57" s="7" t="s">
        <v>274</v>
      </c>
    </row>
    <row r="58" spans="4:20" ht="14.25">
      <c r="D58" s="22" t="s">
        <v>145</v>
      </c>
      <c r="E58" s="22" t="s">
        <v>146</v>
      </c>
      <c r="F58" s="22" t="s">
        <v>147</v>
      </c>
      <c r="G58" s="22">
        <v>21</v>
      </c>
      <c r="Q58" s="7" t="s">
        <v>86</v>
      </c>
      <c r="R58" s="7" t="s">
        <v>253</v>
      </c>
      <c r="S58" s="15">
        <v>6</v>
      </c>
      <c r="T58" s="7" t="s">
        <v>275</v>
      </c>
    </row>
    <row r="59" spans="4:20" ht="14.25">
      <c r="D59" s="22" t="s">
        <v>145</v>
      </c>
      <c r="E59" s="22" t="s">
        <v>146</v>
      </c>
      <c r="F59" s="22" t="s">
        <v>148</v>
      </c>
      <c r="G59" s="22">
        <v>19</v>
      </c>
      <c r="Q59" s="7" t="s">
        <v>86</v>
      </c>
      <c r="R59" s="7" t="s">
        <v>254</v>
      </c>
      <c r="S59" s="15">
        <v>9</v>
      </c>
      <c r="T59" s="7" t="s">
        <v>275</v>
      </c>
    </row>
    <row r="60" spans="4:20" ht="14.25">
      <c r="D60" s="22" t="s">
        <v>145</v>
      </c>
      <c r="E60" s="22" t="s">
        <v>146</v>
      </c>
      <c r="F60" s="22" t="s">
        <v>148</v>
      </c>
      <c r="G60" s="22">
        <v>20</v>
      </c>
      <c r="Q60" s="7" t="s">
        <v>86</v>
      </c>
      <c r="R60" s="7" t="s">
        <v>255</v>
      </c>
      <c r="S60" s="15">
        <v>11</v>
      </c>
      <c r="T60" s="7" t="s">
        <v>275</v>
      </c>
    </row>
    <row r="61" spans="4:20" ht="14.25">
      <c r="D61" s="22" t="s">
        <v>145</v>
      </c>
      <c r="E61" s="22" t="s">
        <v>146</v>
      </c>
      <c r="F61" s="22" t="s">
        <v>148</v>
      </c>
      <c r="G61" s="22">
        <v>20</v>
      </c>
      <c r="Q61" s="7" t="s">
        <v>86</v>
      </c>
      <c r="R61" s="7" t="s">
        <v>256</v>
      </c>
      <c r="S61" s="15">
        <v>14</v>
      </c>
      <c r="T61" s="7" t="s">
        <v>275</v>
      </c>
    </row>
    <row r="62" spans="4:20" ht="14.25">
      <c r="D62" s="22" t="s">
        <v>145</v>
      </c>
      <c r="E62" s="22" t="s">
        <v>146</v>
      </c>
      <c r="F62" s="22" t="s">
        <v>149</v>
      </c>
      <c r="G62" s="22">
        <v>18</v>
      </c>
      <c r="Q62" s="7" t="s">
        <v>257</v>
      </c>
      <c r="R62" s="7" t="s">
        <v>253</v>
      </c>
      <c r="S62" s="15">
        <v>4</v>
      </c>
      <c r="T62" s="7" t="s">
        <v>276</v>
      </c>
    </row>
    <row r="63" spans="4:20" ht="14.25">
      <c r="D63" s="22" t="s">
        <v>145</v>
      </c>
      <c r="E63" s="22" t="s">
        <v>146</v>
      </c>
      <c r="F63" s="22" t="s">
        <v>149</v>
      </c>
      <c r="G63" s="22">
        <v>18</v>
      </c>
      <c r="Q63" s="7" t="s">
        <v>257</v>
      </c>
      <c r="R63" s="7" t="s">
        <v>254</v>
      </c>
      <c r="S63" s="15">
        <v>6</v>
      </c>
      <c r="T63" s="7" t="s">
        <v>276</v>
      </c>
    </row>
    <row r="64" spans="4:20" ht="14.25">
      <c r="D64" s="22" t="s">
        <v>145</v>
      </c>
      <c r="E64" s="22" t="s">
        <v>146</v>
      </c>
      <c r="F64" s="22" t="s">
        <v>149</v>
      </c>
      <c r="G64" s="22">
        <v>19</v>
      </c>
      <c r="Q64" s="7" t="s">
        <v>257</v>
      </c>
      <c r="R64" s="7" t="s">
        <v>255</v>
      </c>
      <c r="S64" s="15">
        <v>8</v>
      </c>
      <c r="T64" s="7" t="s">
        <v>276</v>
      </c>
    </row>
    <row r="65" spans="4:20" ht="14.25">
      <c r="D65" s="22" t="s">
        <v>145</v>
      </c>
      <c r="E65" s="22" t="s">
        <v>150</v>
      </c>
      <c r="F65" s="22" t="s">
        <v>151</v>
      </c>
      <c r="G65" s="22">
        <v>23</v>
      </c>
      <c r="Q65" s="7" t="s">
        <v>257</v>
      </c>
      <c r="R65" s="7" t="s">
        <v>256</v>
      </c>
      <c r="S65" s="15">
        <v>10</v>
      </c>
      <c r="T65" s="7" t="s">
        <v>276</v>
      </c>
    </row>
    <row r="66" spans="4:20" ht="14.25">
      <c r="D66" s="22" t="s">
        <v>145</v>
      </c>
      <c r="E66" s="22" t="s">
        <v>150</v>
      </c>
      <c r="F66" s="22" t="s">
        <v>151</v>
      </c>
      <c r="G66" s="22">
        <v>22</v>
      </c>
      <c r="Q66" s="7" t="s">
        <v>41</v>
      </c>
      <c r="R66" s="7" t="s">
        <v>253</v>
      </c>
      <c r="S66" s="15">
        <v>6</v>
      </c>
      <c r="T66" s="7" t="s">
        <v>277</v>
      </c>
    </row>
    <row r="67" spans="4:20" ht="14.25">
      <c r="D67" s="22" t="s">
        <v>145</v>
      </c>
      <c r="E67" s="22" t="s">
        <v>150</v>
      </c>
      <c r="F67" s="22" t="s">
        <v>151</v>
      </c>
      <c r="G67" s="22">
        <v>24</v>
      </c>
      <c r="Q67" s="7" t="s">
        <v>41</v>
      </c>
      <c r="R67" s="7" t="s">
        <v>254</v>
      </c>
      <c r="S67" s="15">
        <v>10</v>
      </c>
      <c r="T67" s="7" t="s">
        <v>277</v>
      </c>
    </row>
    <row r="68" spans="4:20" ht="14.25">
      <c r="D68" s="22" t="s">
        <v>145</v>
      </c>
      <c r="E68" s="22" t="s">
        <v>150</v>
      </c>
      <c r="F68" s="22" t="s">
        <v>152</v>
      </c>
      <c r="G68" s="22">
        <v>25</v>
      </c>
      <c r="Q68" s="7" t="s">
        <v>41</v>
      </c>
      <c r="R68" s="7" t="s">
        <v>255</v>
      </c>
      <c r="S68" s="15">
        <v>13</v>
      </c>
      <c r="T68" s="7" t="s">
        <v>277</v>
      </c>
    </row>
    <row r="69" spans="4:20" ht="14.25">
      <c r="D69" s="22" t="s">
        <v>145</v>
      </c>
      <c r="E69" s="22" t="s">
        <v>150</v>
      </c>
      <c r="F69" s="22" t="s">
        <v>152</v>
      </c>
      <c r="G69" s="22">
        <v>25</v>
      </c>
      <c r="Q69" s="7" t="s">
        <v>41</v>
      </c>
      <c r="R69" s="7" t="s">
        <v>256</v>
      </c>
      <c r="S69" s="15">
        <v>16</v>
      </c>
      <c r="T69" s="7" t="s">
        <v>277</v>
      </c>
    </row>
    <row r="70" spans="4:20" ht="14.25">
      <c r="D70" s="22" t="s">
        <v>145</v>
      </c>
      <c r="E70" s="22" t="s">
        <v>150</v>
      </c>
      <c r="F70" s="22" t="s">
        <v>152</v>
      </c>
      <c r="G70" s="22">
        <v>25</v>
      </c>
      <c r="Q70" s="7" t="s">
        <v>86</v>
      </c>
      <c r="R70" s="7" t="s">
        <v>253</v>
      </c>
      <c r="S70" s="15">
        <v>5</v>
      </c>
      <c r="T70" s="7" t="s">
        <v>278</v>
      </c>
    </row>
    <row r="71" spans="4:20" ht="14.25">
      <c r="D71" s="22" t="s">
        <v>145</v>
      </c>
      <c r="E71" s="22" t="s">
        <v>150</v>
      </c>
      <c r="F71" s="22" t="s">
        <v>153</v>
      </c>
      <c r="G71" s="22">
        <v>22</v>
      </c>
      <c r="Q71" s="7" t="s">
        <v>86</v>
      </c>
      <c r="R71" s="7" t="s">
        <v>254</v>
      </c>
      <c r="S71" s="15">
        <v>9</v>
      </c>
      <c r="T71" s="7" t="s">
        <v>278</v>
      </c>
    </row>
    <row r="72" spans="4:20" ht="14.25">
      <c r="D72" s="22" t="s">
        <v>145</v>
      </c>
      <c r="E72" s="22" t="s">
        <v>150</v>
      </c>
      <c r="F72" s="22" t="s">
        <v>153</v>
      </c>
      <c r="G72" s="22">
        <v>22</v>
      </c>
      <c r="Q72" s="7" t="s">
        <v>86</v>
      </c>
      <c r="R72" s="7" t="s">
        <v>255</v>
      </c>
      <c r="S72" s="15">
        <v>11</v>
      </c>
      <c r="T72" s="7" t="s">
        <v>278</v>
      </c>
    </row>
    <row r="73" spans="4:20" ht="14.25">
      <c r="D73" s="22" t="s">
        <v>145</v>
      </c>
      <c r="E73" s="22" t="s">
        <v>150</v>
      </c>
      <c r="F73" s="22" t="s">
        <v>153</v>
      </c>
      <c r="G73" s="22">
        <v>22</v>
      </c>
      <c r="Q73" s="7" t="s">
        <v>86</v>
      </c>
      <c r="R73" s="7" t="s">
        <v>256</v>
      </c>
      <c r="S73" s="15">
        <v>12</v>
      </c>
      <c r="T73" s="7" t="s">
        <v>278</v>
      </c>
    </row>
    <row r="74" spans="4:7" ht="14.25">
      <c r="D74" s="22" t="s">
        <v>145</v>
      </c>
      <c r="E74" s="22" t="s">
        <v>154</v>
      </c>
      <c r="F74" s="22" t="s">
        <v>155</v>
      </c>
      <c r="G74" s="22">
        <v>23</v>
      </c>
    </row>
    <row r="75" spans="4:7" ht="14.25">
      <c r="D75" s="22" t="s">
        <v>145</v>
      </c>
      <c r="E75" s="22" t="s">
        <v>154</v>
      </c>
      <c r="F75" s="22" t="s">
        <v>155</v>
      </c>
      <c r="G75" s="22">
        <v>23</v>
      </c>
    </row>
    <row r="76" spans="4:7" ht="14.25">
      <c r="D76" s="22" t="s">
        <v>145</v>
      </c>
      <c r="E76" s="22" t="s">
        <v>154</v>
      </c>
      <c r="F76" s="22" t="s">
        <v>155</v>
      </c>
      <c r="G76" s="22">
        <v>25</v>
      </c>
    </row>
    <row r="77" spans="4:7" ht="14.25">
      <c r="D77" s="22" t="s">
        <v>145</v>
      </c>
      <c r="E77" s="22" t="s">
        <v>154</v>
      </c>
      <c r="F77" s="22" t="s">
        <v>156</v>
      </c>
      <c r="G77" s="22">
        <v>23</v>
      </c>
    </row>
    <row r="78" spans="4:7" ht="14.25">
      <c r="D78" s="22" t="s">
        <v>145</v>
      </c>
      <c r="E78" s="22" t="s">
        <v>154</v>
      </c>
      <c r="F78" s="22" t="s">
        <v>156</v>
      </c>
      <c r="G78" s="22">
        <v>24</v>
      </c>
    </row>
    <row r="79" spans="4:7" ht="14.25">
      <c r="D79" s="22" t="s">
        <v>145</v>
      </c>
      <c r="E79" s="22" t="s">
        <v>154</v>
      </c>
      <c r="F79" s="22" t="s">
        <v>156</v>
      </c>
      <c r="G79" s="22">
        <v>24</v>
      </c>
    </row>
    <row r="80" spans="4:7" ht="14.25">
      <c r="D80" s="22" t="s">
        <v>145</v>
      </c>
      <c r="E80" s="22" t="s">
        <v>154</v>
      </c>
      <c r="F80" s="22" t="s">
        <v>157</v>
      </c>
      <c r="G80" s="22">
        <v>26</v>
      </c>
    </row>
    <row r="81" spans="4:7" ht="14.25">
      <c r="D81" s="22" t="s">
        <v>145</v>
      </c>
      <c r="E81" s="22" t="s">
        <v>154</v>
      </c>
      <c r="F81" s="22" t="s">
        <v>157</v>
      </c>
      <c r="G81" s="22">
        <v>24</v>
      </c>
    </row>
    <row r="82" spans="4:7" ht="14.25">
      <c r="D82" s="22" t="s">
        <v>145</v>
      </c>
      <c r="E82" s="22" t="s">
        <v>154</v>
      </c>
      <c r="F82" s="22" t="s">
        <v>157</v>
      </c>
      <c r="G82" s="22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45" sqref="B45"/>
    </sheetView>
  </sheetViews>
  <sheetFormatPr defaultColWidth="9.140625" defaultRowHeight="15"/>
  <cols>
    <col min="2" max="2" width="10.7109375" style="0" customWidth="1"/>
  </cols>
  <sheetData>
    <row r="1" spans="1:5" ht="15">
      <c r="A1" s="21" t="s">
        <v>115</v>
      </c>
      <c r="B1" s="21" t="s">
        <v>116</v>
      </c>
      <c r="D1" s="2" t="s">
        <v>162</v>
      </c>
      <c r="E1" s="2" t="s">
        <v>163</v>
      </c>
    </row>
    <row r="2" spans="1:5" ht="15">
      <c r="A2" s="20">
        <v>1270</v>
      </c>
      <c r="B2" s="20">
        <v>121</v>
      </c>
      <c r="D2" s="25">
        <v>5</v>
      </c>
      <c r="E2" s="26">
        <v>0.14</v>
      </c>
    </row>
    <row r="3" spans="1:5" ht="15">
      <c r="A3" s="20">
        <v>1210</v>
      </c>
      <c r="B3" s="20">
        <v>41</v>
      </c>
      <c r="D3" s="25">
        <v>10</v>
      </c>
      <c r="E3" s="26">
        <v>0.25</v>
      </c>
    </row>
    <row r="4" spans="1:5" ht="15">
      <c r="A4" s="20">
        <v>1800</v>
      </c>
      <c r="B4" s="20">
        <v>183</v>
      </c>
      <c r="D4" s="25">
        <v>23</v>
      </c>
      <c r="E4" s="26">
        <v>0.3</v>
      </c>
    </row>
    <row r="5" spans="1:5" ht="15">
      <c r="A5" s="20">
        <v>1875</v>
      </c>
      <c r="B5" s="20">
        <v>130</v>
      </c>
      <c r="D5" s="25">
        <v>23</v>
      </c>
      <c r="E5" s="26">
        <v>0.4</v>
      </c>
    </row>
    <row r="6" spans="1:5" ht="14.25">
      <c r="A6" s="20">
        <v>1300</v>
      </c>
      <c r="B6" s="20">
        <v>127</v>
      </c>
      <c r="D6" s="25">
        <v>48</v>
      </c>
      <c r="E6" s="26">
        <v>0.33</v>
      </c>
    </row>
    <row r="7" spans="1:5" ht="14.25">
      <c r="A7" s="20">
        <v>2150</v>
      </c>
      <c r="B7" s="20">
        <v>134</v>
      </c>
      <c r="D7" s="25">
        <v>60</v>
      </c>
      <c r="E7" s="26">
        <v>1</v>
      </c>
    </row>
    <row r="8" spans="1:5" ht="14.25">
      <c r="A8" s="20">
        <v>1330</v>
      </c>
      <c r="B8" s="20">
        <v>65</v>
      </c>
      <c r="D8" s="25">
        <v>75</v>
      </c>
      <c r="E8" s="26">
        <v>1.2</v>
      </c>
    </row>
    <row r="9" spans="1:5" ht="14.25">
      <c r="A9" s="20">
        <v>964</v>
      </c>
      <c r="B9" s="20">
        <v>52</v>
      </c>
      <c r="D9" s="25">
        <v>101</v>
      </c>
      <c r="E9" s="26">
        <v>4</v>
      </c>
    </row>
    <row r="10" spans="1:5" ht="14.25">
      <c r="A10" s="20">
        <v>961</v>
      </c>
      <c r="B10" s="20">
        <v>12</v>
      </c>
      <c r="D10" s="25">
        <v>104</v>
      </c>
      <c r="E10" s="26">
        <v>2.5</v>
      </c>
    </row>
    <row r="11" spans="1:5" ht="14.25">
      <c r="A11" s="20">
        <v>1400</v>
      </c>
      <c r="B11" s="20">
        <v>46</v>
      </c>
      <c r="D11" s="25">
        <v>120</v>
      </c>
      <c r="E11" s="26">
        <v>1</v>
      </c>
    </row>
    <row r="12" spans="1:5" ht="14.25">
      <c r="A12" s="20">
        <v>1280</v>
      </c>
      <c r="B12" s="20">
        <v>54</v>
      </c>
      <c r="D12" s="25">
        <v>122</v>
      </c>
      <c r="E12" s="26">
        <v>3</v>
      </c>
    </row>
    <row r="13" spans="1:5" ht="14.25">
      <c r="A13" s="20">
        <v>976</v>
      </c>
      <c r="B13" s="20">
        <v>97</v>
      </c>
      <c r="D13" s="25">
        <v>200</v>
      </c>
      <c r="E13" s="26">
        <v>5</v>
      </c>
    </row>
    <row r="14" spans="1:5" ht="14.25">
      <c r="A14" s="20">
        <v>771</v>
      </c>
      <c r="B14" s="20">
        <v>1</v>
      </c>
      <c r="D14" s="25">
        <v>280</v>
      </c>
      <c r="E14" s="26">
        <v>1.9</v>
      </c>
    </row>
    <row r="15" spans="1:5" ht="14.25">
      <c r="A15" s="20">
        <v>833</v>
      </c>
      <c r="B15" s="20">
        <v>4</v>
      </c>
      <c r="D15" s="25">
        <v>425</v>
      </c>
      <c r="E15" s="26">
        <v>6.4</v>
      </c>
    </row>
    <row r="16" spans="1:5" ht="14.25">
      <c r="A16" s="20">
        <v>883</v>
      </c>
      <c r="B16" s="20">
        <v>1</v>
      </c>
      <c r="D16" s="25">
        <v>550</v>
      </c>
      <c r="E16" s="26">
        <v>2.4</v>
      </c>
    </row>
    <row r="17" spans="1:5" ht="14.25">
      <c r="A17" s="20">
        <v>956</v>
      </c>
      <c r="B17" s="20">
        <v>4</v>
      </c>
      <c r="D17" s="25">
        <v>750</v>
      </c>
      <c r="E17" s="26">
        <v>12.3</v>
      </c>
    </row>
    <row r="18" spans="4:5" ht="14.25">
      <c r="D18" s="25">
        <v>785</v>
      </c>
      <c r="E18" s="26">
        <v>3.5</v>
      </c>
    </row>
    <row r="19" spans="1:5" ht="14.25">
      <c r="A19" t="s">
        <v>118</v>
      </c>
      <c r="D19" s="25">
        <v>900</v>
      </c>
      <c r="E19" s="26">
        <v>2.6</v>
      </c>
    </row>
    <row r="20" spans="1:5" ht="14.25">
      <c r="A20" t="s">
        <v>117</v>
      </c>
      <c r="D20" s="25">
        <v>920</v>
      </c>
      <c r="E20" s="26">
        <v>5.7</v>
      </c>
    </row>
    <row r="21" spans="4:5" ht="14.25">
      <c r="D21" s="25">
        <v>1000</v>
      </c>
      <c r="E21" s="26">
        <v>6.6</v>
      </c>
    </row>
    <row r="22" spans="4:5" ht="14.25">
      <c r="D22" s="25">
        <v>1040</v>
      </c>
      <c r="E22" s="26">
        <v>5.5</v>
      </c>
    </row>
    <row r="23" spans="4:5" ht="14.25">
      <c r="D23" s="25">
        <v>1350</v>
      </c>
      <c r="E23" s="26">
        <v>8.1</v>
      </c>
    </row>
    <row r="24" spans="4:5" ht="14.25">
      <c r="D24" s="25">
        <v>1400</v>
      </c>
      <c r="E24" s="26">
        <v>12.5</v>
      </c>
    </row>
    <row r="25" spans="4:5" ht="14.25">
      <c r="D25" s="25">
        <v>1410</v>
      </c>
      <c r="E25" s="26">
        <v>17.5</v>
      </c>
    </row>
    <row r="26" spans="4:5" ht="14.25">
      <c r="D26" s="25">
        <v>1620</v>
      </c>
      <c r="E26" s="26">
        <v>11.4</v>
      </c>
    </row>
    <row r="27" spans="4:5" ht="14.25">
      <c r="D27" s="25">
        <v>1700</v>
      </c>
      <c r="E27" s="26">
        <v>6.3</v>
      </c>
    </row>
    <row r="28" spans="4:5" ht="14.25">
      <c r="D28" s="25">
        <v>2000</v>
      </c>
      <c r="E28" s="26">
        <v>12.3</v>
      </c>
    </row>
    <row r="29" spans="4:5" ht="14.25">
      <c r="D29" s="25">
        <v>2500</v>
      </c>
      <c r="E29" s="26">
        <v>12.1</v>
      </c>
    </row>
    <row r="30" spans="4:5" ht="14.25">
      <c r="D30" s="25">
        <v>3000</v>
      </c>
      <c r="E30" s="26">
        <v>25</v>
      </c>
    </row>
    <row r="31" spans="4:5" ht="14.25">
      <c r="D31" s="25">
        <v>3300</v>
      </c>
      <c r="E31" s="26">
        <v>25.6</v>
      </c>
    </row>
    <row r="32" spans="4:5" ht="14.25">
      <c r="D32" s="25">
        <v>3385</v>
      </c>
      <c r="E32" s="26">
        <v>44.5</v>
      </c>
    </row>
    <row r="33" spans="4:5" ht="14.25">
      <c r="D33" s="25">
        <v>3500</v>
      </c>
      <c r="E33" s="26">
        <v>10.8</v>
      </c>
    </row>
    <row r="34" spans="4:5" ht="14.25">
      <c r="D34" s="25">
        <v>3500</v>
      </c>
      <c r="E34" s="26">
        <v>3.9</v>
      </c>
    </row>
    <row r="35" spans="4:5" ht="14.25">
      <c r="D35" s="25">
        <v>3600</v>
      </c>
      <c r="E35" s="26">
        <v>21</v>
      </c>
    </row>
    <row r="36" spans="4:5" ht="14.25">
      <c r="D36" s="25">
        <v>4235</v>
      </c>
      <c r="E36" s="26">
        <v>50.4</v>
      </c>
    </row>
    <row r="37" spans="4:5" ht="14.25">
      <c r="D37" s="25">
        <v>4288</v>
      </c>
      <c r="E37" s="26">
        <v>39.2</v>
      </c>
    </row>
    <row r="38" spans="4:5" ht="14.25">
      <c r="D38" s="25">
        <v>14830</v>
      </c>
      <c r="E38" s="26">
        <v>98.2</v>
      </c>
    </row>
    <row r="39" spans="4:5" ht="14.25">
      <c r="D39" s="25">
        <v>27660</v>
      </c>
      <c r="E39" s="26">
        <v>115</v>
      </c>
    </row>
    <row r="40" spans="4:5" ht="14.25">
      <c r="D40" s="25">
        <v>35000</v>
      </c>
      <c r="E40" s="26">
        <v>56</v>
      </c>
    </row>
    <row r="41" spans="4:5" ht="14.25">
      <c r="D41" s="25">
        <v>36330</v>
      </c>
      <c r="E41" s="26">
        <v>119.5</v>
      </c>
    </row>
    <row r="42" spans="4:5" ht="14.25">
      <c r="D42" s="25">
        <v>55500</v>
      </c>
      <c r="E42" s="26">
        <v>175</v>
      </c>
    </row>
    <row r="43" spans="4:5" ht="14.25">
      <c r="D43" s="25">
        <v>60000</v>
      </c>
      <c r="E43" s="26">
        <v>81</v>
      </c>
    </row>
    <row r="44" spans="4:5" ht="14.25">
      <c r="D44" s="25">
        <v>85000</v>
      </c>
      <c r="E44" s="26">
        <v>325</v>
      </c>
    </row>
    <row r="45" spans="4:5" ht="14.25">
      <c r="D45" s="25">
        <v>100000</v>
      </c>
      <c r="E45" s="26">
        <v>157</v>
      </c>
    </row>
    <row r="46" spans="4:5" ht="14.25">
      <c r="D46" s="25">
        <v>160000</v>
      </c>
      <c r="E46" s="26">
        <v>169</v>
      </c>
    </row>
    <row r="47" spans="4:5" ht="14.25">
      <c r="D47" s="25">
        <v>187100</v>
      </c>
      <c r="E47" s="26">
        <v>419</v>
      </c>
    </row>
    <row r="48" spans="4:5" ht="14.25">
      <c r="D48" s="25">
        <v>192000</v>
      </c>
      <c r="E48" s="26">
        <v>180</v>
      </c>
    </row>
    <row r="49" spans="4:5" ht="14.25">
      <c r="D49" s="25">
        <v>250000</v>
      </c>
      <c r="E49" s="26">
        <v>490</v>
      </c>
    </row>
    <row r="50" spans="4:5" ht="14.25">
      <c r="D50" s="25">
        <v>465000</v>
      </c>
      <c r="E50" s="26">
        <v>423</v>
      </c>
    </row>
    <row r="51" spans="4:5" ht="14.25">
      <c r="D51" s="25">
        <v>521000</v>
      </c>
      <c r="E51" s="26">
        <v>655</v>
      </c>
    </row>
    <row r="52" spans="4:5" ht="14.25">
      <c r="D52" s="25">
        <v>529000</v>
      </c>
      <c r="E52" s="26">
        <v>680</v>
      </c>
    </row>
    <row r="53" spans="4:5" ht="14.25">
      <c r="D53" s="25">
        <v>2547000</v>
      </c>
      <c r="E53" s="26">
        <v>4603</v>
      </c>
    </row>
    <row r="54" spans="4:5" ht="14.25">
      <c r="D54" s="25">
        <v>6654000</v>
      </c>
      <c r="E54" s="26">
        <v>5712</v>
      </c>
    </row>
    <row r="55" spans="4:5" ht="14.25">
      <c r="D55" s="25">
        <v>58059000</v>
      </c>
      <c r="E55" s="26">
        <v>6800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 s="1" t="s">
        <v>164</v>
      </c>
      <c r="B1" s="1" t="s">
        <v>165</v>
      </c>
    </row>
    <row r="2" spans="1:2" ht="14.25">
      <c r="A2">
        <v>164</v>
      </c>
      <c r="B2" s="28">
        <v>22.081</v>
      </c>
    </row>
    <row r="3" spans="1:2" ht="14.25">
      <c r="A3">
        <v>155</v>
      </c>
      <c r="B3" s="28">
        <v>13.6</v>
      </c>
    </row>
    <row r="4" spans="1:2" ht="14.25">
      <c r="A4">
        <v>467</v>
      </c>
      <c r="B4" s="28">
        <v>37.8</v>
      </c>
    </row>
    <row r="5" spans="1:2" ht="14.25">
      <c r="A5">
        <v>171</v>
      </c>
      <c r="B5" s="28">
        <v>19.6</v>
      </c>
    </row>
    <row r="6" spans="1:2" ht="14.25">
      <c r="A6">
        <v>67</v>
      </c>
      <c r="B6" s="28">
        <v>6.28</v>
      </c>
    </row>
    <row r="7" spans="1:2" ht="14.25">
      <c r="A7">
        <v>78</v>
      </c>
      <c r="B7" s="28">
        <v>14.237</v>
      </c>
    </row>
    <row r="8" spans="1:2" ht="14.25">
      <c r="A8">
        <v>239</v>
      </c>
      <c r="B8" s="28">
        <v>22.613</v>
      </c>
    </row>
    <row r="9" spans="1:2" ht="14.25">
      <c r="A9">
        <v>123</v>
      </c>
      <c r="B9" s="28">
        <v>11.046</v>
      </c>
    </row>
    <row r="10" spans="1:2" ht="14.25">
      <c r="A10">
        <v>293</v>
      </c>
      <c r="B10" s="28">
        <v>30.959</v>
      </c>
    </row>
    <row r="11" spans="1:2" ht="14.25">
      <c r="A11">
        <v>50</v>
      </c>
      <c r="B11" s="28">
        <v>4.2</v>
      </c>
    </row>
    <row r="12" spans="1:2" ht="14.25">
      <c r="A12">
        <v>196</v>
      </c>
      <c r="B12" s="28">
        <v>18.377</v>
      </c>
    </row>
    <row r="13" spans="1:2" ht="14.25">
      <c r="A13">
        <v>125</v>
      </c>
      <c r="B13" s="28">
        <v>9.446</v>
      </c>
    </row>
    <row r="14" spans="1:2" ht="14.25">
      <c r="A14">
        <v>170</v>
      </c>
      <c r="B14" s="28">
        <v>8.98</v>
      </c>
    </row>
    <row r="15" spans="1:2" ht="14.25">
      <c r="A15">
        <v>91</v>
      </c>
      <c r="B15" s="28">
        <v>16.7</v>
      </c>
    </row>
    <row r="16" spans="1:2" ht="14.25">
      <c r="A16">
        <v>131</v>
      </c>
      <c r="B16" s="28">
        <v>16.597</v>
      </c>
    </row>
    <row r="17" spans="1:2" ht="14.25">
      <c r="A17">
        <v>104</v>
      </c>
      <c r="B17" s="28">
        <v>32.697</v>
      </c>
    </row>
    <row r="18" spans="1:2" ht="14.25">
      <c r="A18">
        <v>139</v>
      </c>
      <c r="B18" s="28">
        <v>12.2</v>
      </c>
    </row>
    <row r="19" spans="1:2" ht="14.25">
      <c r="A19">
        <v>61</v>
      </c>
      <c r="B19" s="28">
        <v>4.46</v>
      </c>
    </row>
    <row r="20" spans="1:2" ht="14.25">
      <c r="A20">
        <v>191</v>
      </c>
      <c r="B20" s="28">
        <v>41.3</v>
      </c>
    </row>
    <row r="21" spans="1:2" ht="14.25">
      <c r="A21">
        <v>285</v>
      </c>
      <c r="B21" s="28">
        <v>25</v>
      </c>
    </row>
    <row r="22" spans="1:2" ht="14.25">
      <c r="A22">
        <v>142</v>
      </c>
      <c r="B22" s="28">
        <v>47.9</v>
      </c>
    </row>
    <row r="23" spans="1:2" ht="14.25">
      <c r="A23">
        <v>138</v>
      </c>
      <c r="B23" s="28">
        <v>14.9</v>
      </c>
    </row>
    <row r="24" spans="1:2" ht="14.25">
      <c r="A24">
        <v>150</v>
      </c>
      <c r="B24" s="28">
        <v>14.611</v>
      </c>
    </row>
    <row r="25" spans="1:2" ht="14.25">
      <c r="A25">
        <v>87</v>
      </c>
      <c r="B25" s="28">
        <v>14.711</v>
      </c>
    </row>
    <row r="26" spans="1:2" ht="14.25">
      <c r="A26">
        <v>212</v>
      </c>
      <c r="B26" s="28">
        <v>46.4</v>
      </c>
    </row>
    <row r="27" spans="1:2" ht="14.25">
      <c r="A27">
        <v>42</v>
      </c>
      <c r="B27" s="28">
        <v>9.5</v>
      </c>
    </row>
    <row r="28" spans="1:2" ht="14.25">
      <c r="A28">
        <v>86</v>
      </c>
      <c r="B28" s="28">
        <v>12.4</v>
      </c>
    </row>
    <row r="29" spans="1:2" ht="14.25">
      <c r="A29">
        <v>74</v>
      </c>
      <c r="B29" s="28">
        <v>15.097</v>
      </c>
    </row>
    <row r="30" spans="1:2" ht="14.25">
      <c r="A30">
        <v>62</v>
      </c>
      <c r="B30" s="28">
        <v>17.9</v>
      </c>
    </row>
    <row r="31" spans="1:2" ht="14.25">
      <c r="A31">
        <v>240</v>
      </c>
      <c r="B31" s="28">
        <v>11.9</v>
      </c>
    </row>
    <row r="32" spans="1:2" ht="14.25">
      <c r="A32">
        <v>180</v>
      </c>
      <c r="B32" s="28">
        <v>39.324</v>
      </c>
    </row>
    <row r="33" spans="1:2" ht="14.25">
      <c r="A33">
        <v>140</v>
      </c>
      <c r="B33" s="28">
        <v>13.143</v>
      </c>
    </row>
    <row r="34" spans="1:2" ht="14.25">
      <c r="A34">
        <v>125</v>
      </c>
      <c r="B34" s="28">
        <v>16.211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28125" style="0" customWidth="1"/>
    <col min="10" max="14" width="8.8515625" style="27" customWidth="1"/>
  </cols>
  <sheetData>
    <row r="1" spans="1:14" ht="14.25">
      <c r="A1" s="1" t="s">
        <v>173</v>
      </c>
      <c r="B1" s="1" t="s">
        <v>174</v>
      </c>
      <c r="C1" s="1" t="s">
        <v>175</v>
      </c>
      <c r="D1" s="1" t="s">
        <v>176</v>
      </c>
      <c r="E1" s="1" t="s">
        <v>177</v>
      </c>
      <c r="F1" s="1" t="s">
        <v>171</v>
      </c>
      <c r="G1" s="1" t="s">
        <v>172</v>
      </c>
      <c r="H1" s="1" t="s">
        <v>52</v>
      </c>
      <c r="J1" s="1" t="s">
        <v>166</v>
      </c>
      <c r="K1" s="1" t="s">
        <v>167</v>
      </c>
      <c r="L1" s="1" t="s">
        <v>168</v>
      </c>
      <c r="M1" s="1" t="s">
        <v>169</v>
      </c>
      <c r="N1" s="1" t="s">
        <v>170</v>
      </c>
    </row>
    <row r="2" spans="1:14" ht="14.25">
      <c r="A2" s="29">
        <f>LOG(J2)</f>
        <v>0.9508514588885464</v>
      </c>
      <c r="B2" s="29">
        <f>LOG(K2)</f>
        <v>1.4344092075875001</v>
      </c>
      <c r="C2" s="29">
        <f>LOG(L2)</f>
        <v>1.3378584290410944</v>
      </c>
      <c r="D2" s="29">
        <f>LOG(M2)</f>
        <v>0.20563955261453062</v>
      </c>
      <c r="E2" s="29">
        <f>LOG(N2)</f>
        <v>-0.40862701194967527</v>
      </c>
      <c r="F2" s="13">
        <v>80</v>
      </c>
      <c r="G2" s="24" t="s">
        <v>2</v>
      </c>
      <c r="H2" s="13">
        <v>180</v>
      </c>
      <c r="J2" s="15">
        <v>8.93</v>
      </c>
      <c r="K2" s="15">
        <v>27.19</v>
      </c>
      <c r="L2" s="14">
        <v>21.77</v>
      </c>
      <c r="M2" s="14">
        <v>1.6056081081081082</v>
      </c>
      <c r="N2" s="14">
        <v>0.3902770270270271</v>
      </c>
    </row>
    <row r="3" spans="1:14" ht="14.25">
      <c r="A3" s="29">
        <f aca="true" t="shared" si="0" ref="A3:A41">LOG(J3)</f>
        <v>1.1401936785786313</v>
      </c>
      <c r="B3" s="29">
        <f aca="true" t="shared" si="1" ref="B3:B41">LOG(K3)</f>
        <v>1.6915235221681544</v>
      </c>
      <c r="C3" s="29">
        <f aca="true" t="shared" si="2" ref="C3:C41">LOG(L3)</f>
        <v>1.1089031276673134</v>
      </c>
      <c r="D3" s="29">
        <f aca="true" t="shared" si="3" ref="D3:D41">LOG(M3)</f>
        <v>0.7410216386557369</v>
      </c>
      <c r="E3" s="29">
        <f aca="true" t="shared" si="4" ref="E3:E41">LOG(N3)</f>
        <v>0.10669446904076699</v>
      </c>
      <c r="F3" s="13">
        <v>60</v>
      </c>
      <c r="G3" s="24" t="s">
        <v>2</v>
      </c>
      <c r="H3" s="13">
        <v>170</v>
      </c>
      <c r="J3" s="15">
        <v>13.81</v>
      </c>
      <c r="K3" s="15">
        <v>49.15</v>
      </c>
      <c r="L3" s="14">
        <v>12.85</v>
      </c>
      <c r="M3" s="14">
        <v>5.508351409978308</v>
      </c>
      <c r="N3" s="14">
        <v>1.278481561822126</v>
      </c>
    </row>
    <row r="4" spans="1:14" ht="14.25">
      <c r="A4" s="29">
        <f t="shared" si="0"/>
        <v>0.6646419755561255</v>
      </c>
      <c r="B4" s="29">
        <f t="shared" si="1"/>
        <v>1.4146391467370092</v>
      </c>
      <c r="C4" s="29">
        <f t="shared" si="2"/>
        <v>0.25527250510330607</v>
      </c>
      <c r="D4" s="29">
        <f t="shared" si="3"/>
        <v>0.30740836477558897</v>
      </c>
      <c r="E4" s="29">
        <f t="shared" si="4"/>
        <v>1.3629471387369727</v>
      </c>
      <c r="F4" s="13">
        <v>70</v>
      </c>
      <c r="G4" s="24" t="s">
        <v>1</v>
      </c>
      <c r="H4" s="13">
        <v>165</v>
      </c>
      <c r="J4" s="15">
        <v>4.62</v>
      </c>
      <c r="K4" s="15">
        <v>25.98</v>
      </c>
      <c r="L4" s="14">
        <v>1.8</v>
      </c>
      <c r="M4" s="14">
        <v>2.0295902353966873</v>
      </c>
      <c r="N4" s="14">
        <v>23.064664341761112</v>
      </c>
    </row>
    <row r="5" spans="1:14" ht="14.25">
      <c r="A5" s="29">
        <f t="shared" si="0"/>
        <v>1.1559430179718369</v>
      </c>
      <c r="B5" s="29">
        <f t="shared" si="1"/>
        <v>1.6773331514199017</v>
      </c>
      <c r="C5" s="29">
        <f t="shared" si="2"/>
        <v>-0.769551078621726</v>
      </c>
      <c r="D5" s="29">
        <f t="shared" si="3"/>
        <v>0.15699831714665893</v>
      </c>
      <c r="E5" s="29">
        <f t="shared" si="4"/>
        <v>1.5439429415172334</v>
      </c>
      <c r="F5" s="13">
        <v>90</v>
      </c>
      <c r="G5" s="24" t="s">
        <v>2</v>
      </c>
      <c r="H5" s="13">
        <v>185</v>
      </c>
      <c r="J5" s="15">
        <v>14.32</v>
      </c>
      <c r="K5" s="15">
        <v>47.57</v>
      </c>
      <c r="L5" s="14">
        <v>0.17</v>
      </c>
      <c r="M5" s="14">
        <v>1.435483870967742</v>
      </c>
      <c r="N5" s="14">
        <v>34.98991935483871</v>
      </c>
    </row>
    <row r="6" spans="1:14" ht="14.25">
      <c r="A6" s="29">
        <f t="shared" si="0"/>
        <v>1.09795107099415</v>
      </c>
      <c r="B6" s="29">
        <f t="shared" si="1"/>
        <v>1.6732974397596359</v>
      </c>
      <c r="C6" s="29">
        <f t="shared" si="2"/>
        <v>-0.5228787452803376</v>
      </c>
      <c r="D6" s="29">
        <f t="shared" si="3"/>
        <v>1.2715023391184856</v>
      </c>
      <c r="E6" s="29">
        <f t="shared" si="4"/>
        <v>0.9175064802436547</v>
      </c>
      <c r="F6" s="13">
        <v>95</v>
      </c>
      <c r="G6" s="24" t="s">
        <v>1</v>
      </c>
      <c r="H6" s="13">
        <v>182</v>
      </c>
      <c r="J6" s="15">
        <v>12.53</v>
      </c>
      <c r="K6" s="15">
        <v>47.13</v>
      </c>
      <c r="L6" s="14">
        <v>0.3</v>
      </c>
      <c r="M6" s="14">
        <v>18.685397412199634</v>
      </c>
      <c r="N6" s="14">
        <v>8.270018484288356</v>
      </c>
    </row>
    <row r="7" spans="1:14" ht="14.25">
      <c r="A7" s="29">
        <f t="shared" si="0"/>
        <v>0.9508514588885464</v>
      </c>
      <c r="B7" s="29">
        <f t="shared" si="1"/>
        <v>1.3785795761157749</v>
      </c>
      <c r="C7" s="29">
        <f t="shared" si="2"/>
        <v>-0.3372421683184259</v>
      </c>
      <c r="D7" s="29">
        <f t="shared" si="3"/>
        <v>0.8301380828043593</v>
      </c>
      <c r="E7" s="29">
        <f t="shared" si="4"/>
        <v>0.5795707055794467</v>
      </c>
      <c r="F7" s="13">
        <v>105</v>
      </c>
      <c r="G7" s="24" t="s">
        <v>1</v>
      </c>
      <c r="H7" s="13">
        <v>185</v>
      </c>
      <c r="J7" s="15">
        <v>8.93</v>
      </c>
      <c r="K7" s="15">
        <v>23.91</v>
      </c>
      <c r="L7" s="14">
        <v>0.46</v>
      </c>
      <c r="M7" s="14">
        <v>6.762979683972912</v>
      </c>
      <c r="N7" s="14">
        <v>3.79813769751693</v>
      </c>
    </row>
    <row r="8" spans="1:14" ht="14.25">
      <c r="A8" s="29">
        <f t="shared" si="0"/>
        <v>1.2164298308762511</v>
      </c>
      <c r="B8" s="29">
        <f t="shared" si="1"/>
        <v>1.781970673912552</v>
      </c>
      <c r="C8" s="29">
        <f t="shared" si="2"/>
        <v>1.2730012720637376</v>
      </c>
      <c r="D8" s="29">
        <f t="shared" si="3"/>
        <v>0.629551051895097</v>
      </c>
      <c r="E8" s="29">
        <f t="shared" si="4"/>
        <v>1.3089761910906876</v>
      </c>
      <c r="F8" s="13">
        <v>90</v>
      </c>
      <c r="G8" s="24" t="s">
        <v>2</v>
      </c>
      <c r="H8" s="13">
        <v>195</v>
      </c>
      <c r="J8" s="15">
        <v>16.46</v>
      </c>
      <c r="K8" s="15">
        <v>60.53</v>
      </c>
      <c r="L8" s="14">
        <v>18.75</v>
      </c>
      <c r="M8" s="14">
        <v>4.261387738193869</v>
      </c>
      <c r="N8" s="14">
        <v>20.36930405965203</v>
      </c>
    </row>
    <row r="9" spans="1:14" ht="14.25">
      <c r="A9" s="29">
        <f t="shared" si="0"/>
        <v>0.9068735347220704</v>
      </c>
      <c r="B9" s="29">
        <f t="shared" si="1"/>
        <v>1.499549625905149</v>
      </c>
      <c r="C9" s="29">
        <f t="shared" si="2"/>
        <v>0.8325089127062363</v>
      </c>
      <c r="D9" s="29">
        <f t="shared" si="3"/>
        <v>-0.22363976746799194</v>
      </c>
      <c r="E9" s="29">
        <f t="shared" si="4"/>
        <v>1.2672697717373038</v>
      </c>
      <c r="F9" s="13">
        <v>111</v>
      </c>
      <c r="G9" s="24" t="s">
        <v>1</v>
      </c>
      <c r="H9" s="13">
        <v>190</v>
      </c>
      <c r="J9" s="15">
        <v>8.07</v>
      </c>
      <c r="K9" s="15">
        <v>31.59</v>
      </c>
      <c r="L9" s="14">
        <v>6.8</v>
      </c>
      <c r="M9" s="14">
        <v>0.5975307125307124</v>
      </c>
      <c r="N9" s="14">
        <v>18.504176904176905</v>
      </c>
    </row>
    <row r="10" spans="1:14" ht="14.25">
      <c r="A10" s="29">
        <f t="shared" si="0"/>
        <v>1.2214142378423387</v>
      </c>
      <c r="B10" s="29">
        <f t="shared" si="1"/>
        <v>1.4634450317704277</v>
      </c>
      <c r="C10" s="29">
        <f t="shared" si="2"/>
        <v>1.466274321789292</v>
      </c>
      <c r="D10" s="29">
        <f t="shared" si="3"/>
        <v>-0.6246727442450876</v>
      </c>
      <c r="E10" s="29">
        <f t="shared" si="4"/>
        <v>-0.4568856479779857</v>
      </c>
      <c r="F10" s="13">
        <v>70</v>
      </c>
      <c r="G10" s="24" t="s">
        <v>2</v>
      </c>
      <c r="H10" s="13">
        <v>180</v>
      </c>
      <c r="J10" s="15">
        <v>16.65</v>
      </c>
      <c r="K10" s="15">
        <v>29.07</v>
      </c>
      <c r="L10" s="14">
        <v>29.26</v>
      </c>
      <c r="M10" s="14">
        <v>0.2373161290322581</v>
      </c>
      <c r="N10" s="14">
        <v>0.3492322580645161</v>
      </c>
    </row>
    <row r="11" spans="1:14" ht="14.25">
      <c r="A11" s="29">
        <f t="shared" si="0"/>
        <v>0.6211762817750351</v>
      </c>
      <c r="B11" s="29">
        <f t="shared" si="1"/>
        <v>1.1889284837608534</v>
      </c>
      <c r="C11" s="29">
        <f t="shared" si="2"/>
        <v>0.930949031167523</v>
      </c>
      <c r="D11" s="29">
        <f t="shared" si="3"/>
        <v>-0.7450284551513794</v>
      </c>
      <c r="E11" s="29">
        <f t="shared" si="4"/>
        <v>-0.5483017478110358</v>
      </c>
      <c r="F11" s="13">
        <v>100</v>
      </c>
      <c r="G11" s="24" t="s">
        <v>2</v>
      </c>
      <c r="H11" s="13">
        <v>205</v>
      </c>
      <c r="J11" s="15">
        <v>4.18</v>
      </c>
      <c r="K11" s="15">
        <v>15.45</v>
      </c>
      <c r="L11" s="14">
        <v>8.53</v>
      </c>
      <c r="M11" s="14">
        <v>0.1798753056234719</v>
      </c>
      <c r="N11" s="14">
        <v>0.2829425427872861</v>
      </c>
    </row>
    <row r="12" spans="1:14" ht="14.25">
      <c r="A12" s="29">
        <f t="shared" si="0"/>
        <v>0.8221680793680175</v>
      </c>
      <c r="B12" s="29">
        <f t="shared" si="1"/>
        <v>1.746322765089953</v>
      </c>
      <c r="C12" s="29">
        <f t="shared" si="2"/>
        <v>-0.585026652029182</v>
      </c>
      <c r="D12" s="29">
        <f t="shared" si="3"/>
        <v>1.536616886970265</v>
      </c>
      <c r="E12" s="29">
        <f t="shared" si="4"/>
        <v>0.8094474793376013</v>
      </c>
      <c r="J12" s="15">
        <v>6.64</v>
      </c>
      <c r="K12" s="15">
        <v>55.76</v>
      </c>
      <c r="L12" s="14">
        <v>0.26</v>
      </c>
      <c r="M12" s="14">
        <v>34.40462962962963</v>
      </c>
      <c r="N12" s="14">
        <v>6.448333333333333</v>
      </c>
    </row>
    <row r="13" spans="1:14" ht="14.25">
      <c r="A13" s="29">
        <f t="shared" si="0"/>
        <v>0.8536982117761743</v>
      </c>
      <c r="B13" s="29">
        <f t="shared" si="1"/>
        <v>1.8720396679732862</v>
      </c>
      <c r="C13" s="29">
        <f t="shared" si="2"/>
        <v>0.00860017176191757</v>
      </c>
      <c r="D13" s="29">
        <f t="shared" si="3"/>
        <v>1.7347431786118677</v>
      </c>
      <c r="E13" s="29">
        <f t="shared" si="4"/>
        <v>-0.09696036625688816</v>
      </c>
      <c r="J13" s="15">
        <v>7.14</v>
      </c>
      <c r="K13" s="15">
        <v>74.48</v>
      </c>
      <c r="L13" s="14">
        <v>1.02</v>
      </c>
      <c r="M13" s="14">
        <v>54.2929173693086</v>
      </c>
      <c r="N13" s="14">
        <v>0.7999072512647555</v>
      </c>
    </row>
    <row r="14" spans="1:14" ht="14.25">
      <c r="A14" s="29">
        <f t="shared" si="0"/>
        <v>0.9084850188786497</v>
      </c>
      <c r="B14" s="29">
        <f t="shared" si="1"/>
        <v>1.0224283711854865</v>
      </c>
      <c r="C14" s="29">
        <f t="shared" si="2"/>
        <v>1.2622137054764169</v>
      </c>
      <c r="D14" s="29">
        <f t="shared" si="3"/>
        <v>-0.5786146594019942</v>
      </c>
      <c r="E14" s="29">
        <f t="shared" si="4"/>
        <v>-1.1942133327094613</v>
      </c>
      <c r="J14" s="15">
        <v>8.1</v>
      </c>
      <c r="K14" s="15">
        <v>10.53</v>
      </c>
      <c r="L14" s="14">
        <v>18.29</v>
      </c>
      <c r="M14" s="14">
        <v>0.26386715867158667</v>
      </c>
      <c r="N14" s="14">
        <v>0.0639420664206642</v>
      </c>
    </row>
    <row r="15" spans="1:14" ht="14.25">
      <c r="A15" s="29">
        <f t="shared" si="0"/>
        <v>0.6560982020128319</v>
      </c>
      <c r="B15" s="29">
        <f t="shared" si="1"/>
        <v>1.1917303933628562</v>
      </c>
      <c r="C15" s="29">
        <f t="shared" si="2"/>
        <v>-0.3372421683184259</v>
      </c>
      <c r="D15" s="29">
        <f t="shared" si="3"/>
        <v>0.5272934188168255</v>
      </c>
      <c r="E15" s="29">
        <f t="shared" si="4"/>
        <v>-0.38233680229547773</v>
      </c>
      <c r="J15" s="15">
        <v>4.53</v>
      </c>
      <c r="K15" s="15">
        <v>15.55</v>
      </c>
      <c r="L15" s="14">
        <v>0.46</v>
      </c>
      <c r="M15" s="14">
        <v>3.3673900074571215</v>
      </c>
      <c r="N15" s="14">
        <v>0.4146323639075317</v>
      </c>
    </row>
    <row r="16" spans="1:14" ht="14.25">
      <c r="A16" s="29">
        <f t="shared" si="0"/>
        <v>1.3098430047160705</v>
      </c>
      <c r="B16" s="29">
        <f t="shared" si="1"/>
        <v>1.8837182019639596</v>
      </c>
      <c r="C16" s="29">
        <f t="shared" si="2"/>
        <v>0.9513375187959177</v>
      </c>
      <c r="D16" s="29">
        <f t="shared" si="3"/>
        <v>1.5477613059179367</v>
      </c>
      <c r="E16" s="29">
        <f t="shared" si="4"/>
        <v>-0.4830054227431075</v>
      </c>
      <c r="J16" s="15">
        <v>20.41</v>
      </c>
      <c r="K16" s="15">
        <v>76.51</v>
      </c>
      <c r="L16" s="14">
        <v>8.94</v>
      </c>
      <c r="M16" s="14">
        <v>35.29891089108911</v>
      </c>
      <c r="N16" s="14">
        <v>0.3288475247524752</v>
      </c>
    </row>
    <row r="17" spans="1:14" ht="14.25">
      <c r="A17" s="29">
        <f t="shared" si="0"/>
        <v>1.1007150865730817</v>
      </c>
      <c r="B17" s="29">
        <f t="shared" si="1"/>
        <v>1.8083460357403949</v>
      </c>
      <c r="C17" s="29">
        <f t="shared" si="2"/>
        <v>-0.3010299956639812</v>
      </c>
      <c r="D17" s="29">
        <f t="shared" si="3"/>
        <v>1.7611800758671865</v>
      </c>
      <c r="E17" s="29">
        <f t="shared" si="4"/>
        <v>0.27093247763010586</v>
      </c>
      <c r="J17" s="15">
        <v>12.61</v>
      </c>
      <c r="K17" s="15">
        <v>64.32</v>
      </c>
      <c r="L17" s="14">
        <v>0.5</v>
      </c>
      <c r="M17" s="14">
        <v>57.70056634304207</v>
      </c>
      <c r="N17" s="14">
        <v>1.86608953613808</v>
      </c>
    </row>
    <row r="18" spans="1:14" ht="14.25">
      <c r="A18" s="29">
        <f t="shared" si="0"/>
        <v>0.7656685547590141</v>
      </c>
      <c r="B18" s="29">
        <f t="shared" si="1"/>
        <v>1.190051417759206</v>
      </c>
      <c r="C18" s="29">
        <f t="shared" si="2"/>
        <v>-0.3098039199714863</v>
      </c>
      <c r="D18" s="29">
        <f t="shared" si="3"/>
        <v>0.6371666390426931</v>
      </c>
      <c r="E18" s="29">
        <f t="shared" si="4"/>
        <v>-0.28420925992759805</v>
      </c>
      <c r="J18" s="15">
        <v>5.83</v>
      </c>
      <c r="K18" s="15">
        <v>15.49</v>
      </c>
      <c r="L18" s="14">
        <v>0.49</v>
      </c>
      <c r="M18" s="14">
        <v>4.336772486772487</v>
      </c>
      <c r="N18" s="14">
        <v>0.5197455026455027</v>
      </c>
    </row>
    <row r="19" spans="1:14" ht="14.25">
      <c r="A19" s="29">
        <f t="shared" si="0"/>
        <v>0.9493900066449128</v>
      </c>
      <c r="B19" s="29">
        <f t="shared" si="1"/>
        <v>1.2607866686549762</v>
      </c>
      <c r="C19" s="29">
        <f t="shared" si="2"/>
        <v>-0.07572071393811836</v>
      </c>
      <c r="D19" s="29">
        <f t="shared" si="3"/>
        <v>0.48515827683799956</v>
      </c>
      <c r="E19" s="29">
        <f t="shared" si="4"/>
        <v>-0.08484550160667585</v>
      </c>
      <c r="J19" s="15">
        <v>8.9</v>
      </c>
      <c r="K19" s="15">
        <v>18.23</v>
      </c>
      <c r="L19" s="14">
        <v>0.84</v>
      </c>
      <c r="M19" s="14">
        <v>3.056034669555796</v>
      </c>
      <c r="N19" s="14">
        <v>0.8225352112676055</v>
      </c>
    </row>
    <row r="20" spans="1:14" ht="14.25">
      <c r="A20" s="29">
        <f t="shared" si="0"/>
        <v>0.667452952889954</v>
      </c>
      <c r="B20" s="29">
        <f t="shared" si="1"/>
        <v>1.3519894554356322</v>
      </c>
      <c r="C20" s="29">
        <f t="shared" si="2"/>
        <v>-0.13076828026902382</v>
      </c>
      <c r="D20" s="29">
        <f t="shared" si="3"/>
        <v>0.6922379522340866</v>
      </c>
      <c r="E20" s="29">
        <f t="shared" si="4"/>
        <v>-0.07567002893112801</v>
      </c>
      <c r="J20" s="15">
        <v>4.65</v>
      </c>
      <c r="K20" s="15">
        <v>22.49</v>
      </c>
      <c r="L20" s="14">
        <v>0.74</v>
      </c>
      <c r="M20" s="14">
        <v>4.923092006033182</v>
      </c>
      <c r="N20" s="14">
        <v>0.8400980392156864</v>
      </c>
    </row>
    <row r="21" spans="1:14" ht="14.25">
      <c r="A21" s="29">
        <f t="shared" si="0"/>
        <v>1.0870712059065355</v>
      </c>
      <c r="B21" s="29">
        <f t="shared" si="1"/>
        <v>1.4465371670736438</v>
      </c>
      <c r="C21" s="29">
        <f t="shared" si="2"/>
        <v>0.8068580295188175</v>
      </c>
      <c r="D21" s="29">
        <f t="shared" si="3"/>
        <v>0.33032886381118504</v>
      </c>
      <c r="E21" s="29">
        <f t="shared" si="4"/>
        <v>-0.43547449291256535</v>
      </c>
      <c r="J21" s="15">
        <v>12.22</v>
      </c>
      <c r="K21" s="15">
        <v>27.96</v>
      </c>
      <c r="L21" s="14">
        <v>6.41</v>
      </c>
      <c r="M21" s="14">
        <v>2.1395816464237516</v>
      </c>
      <c r="N21" s="14">
        <v>0.36688124156545204</v>
      </c>
    </row>
    <row r="22" spans="1:14" ht="14.25">
      <c r="A22" s="29">
        <f t="shared" si="0"/>
        <v>0.17318626841227402</v>
      </c>
      <c r="B22" s="29">
        <f t="shared" si="1"/>
        <v>1.0326187608507198</v>
      </c>
      <c r="C22" s="29">
        <f t="shared" si="2"/>
        <v>-0.3187587626244128</v>
      </c>
      <c r="D22" s="29">
        <f t="shared" si="3"/>
        <v>-0.03309822242286543</v>
      </c>
      <c r="E22" s="29">
        <f t="shared" si="4"/>
        <v>-0.4019163921883838</v>
      </c>
      <c r="J22" s="15">
        <v>1.49</v>
      </c>
      <c r="K22" s="15">
        <v>10.78</v>
      </c>
      <c r="L22" s="14">
        <v>0.48</v>
      </c>
      <c r="M22" s="14">
        <v>0.9266202301635372</v>
      </c>
      <c r="N22" s="14">
        <v>0.3963543307086614</v>
      </c>
    </row>
    <row r="23" spans="1:14" ht="14.25">
      <c r="A23" s="29">
        <f t="shared" si="0"/>
        <v>0.31806333496276157</v>
      </c>
      <c r="B23" s="29">
        <f t="shared" si="1"/>
        <v>1.316599302093861</v>
      </c>
      <c r="C23" s="29">
        <f t="shared" si="2"/>
        <v>-0.744727494896694</v>
      </c>
      <c r="D23" s="29">
        <f t="shared" si="3"/>
        <v>0.6629013139798242</v>
      </c>
      <c r="E23" s="29">
        <f t="shared" si="4"/>
        <v>-0.37031319337881674</v>
      </c>
      <c r="J23" s="15">
        <v>2.08</v>
      </c>
      <c r="K23" s="15">
        <v>20.73</v>
      </c>
      <c r="L23" s="14">
        <v>0.18</v>
      </c>
      <c r="M23" s="14">
        <v>4.60152</v>
      </c>
      <c r="N23" s="14">
        <v>0.426272</v>
      </c>
    </row>
    <row r="24" spans="1:14" ht="14.25">
      <c r="A24" s="29">
        <f t="shared" si="0"/>
        <v>0.42975228000240795</v>
      </c>
      <c r="B24" s="29">
        <f t="shared" si="1"/>
        <v>0.791690649020118</v>
      </c>
      <c r="C24" s="29">
        <f t="shared" si="2"/>
        <v>0.8656960599160706</v>
      </c>
      <c r="D24" s="29">
        <f t="shared" si="3"/>
        <v>-5.532374073893323</v>
      </c>
      <c r="E24" s="29">
        <f t="shared" si="4"/>
        <v>-1.8265103616094045</v>
      </c>
      <c r="J24" s="15">
        <v>2.69</v>
      </c>
      <c r="K24" s="15">
        <v>6.19</v>
      </c>
      <c r="L24" s="14">
        <v>7.34</v>
      </c>
      <c r="M24" s="14">
        <v>2.935120435120435E-06</v>
      </c>
      <c r="N24" s="14">
        <v>0.014910411810411809</v>
      </c>
    </row>
    <row r="25" spans="1:14" ht="14.25">
      <c r="A25" s="29">
        <f t="shared" si="0"/>
        <v>1.2296818423176759</v>
      </c>
      <c r="B25" s="29">
        <f t="shared" si="1"/>
        <v>1.6558104944952523</v>
      </c>
      <c r="C25" s="29">
        <f t="shared" si="2"/>
        <v>1.0220157398177203</v>
      </c>
      <c r="D25" s="29">
        <f t="shared" si="3"/>
        <v>0.9703475189157067</v>
      </c>
      <c r="E25" s="29">
        <f t="shared" si="4"/>
        <v>-0.31420628246741</v>
      </c>
      <c r="J25" s="15">
        <v>16.97</v>
      </c>
      <c r="K25" s="15">
        <v>45.27</v>
      </c>
      <c r="L25" s="14">
        <v>10.52</v>
      </c>
      <c r="M25" s="14">
        <v>9.340013821700069</v>
      </c>
      <c r="N25" s="14">
        <v>0.48505805114029027</v>
      </c>
    </row>
    <row r="26" spans="1:14" ht="14.25">
      <c r="A26" s="29">
        <f t="shared" si="0"/>
        <v>0.9036325160842377</v>
      </c>
      <c r="B26" s="29">
        <f t="shared" si="1"/>
        <v>1.2268575702887234</v>
      </c>
      <c r="C26" s="29">
        <f t="shared" si="2"/>
        <v>0.5145477526602861</v>
      </c>
      <c r="D26" s="29">
        <f t="shared" si="3"/>
        <v>0.5723459726076251</v>
      </c>
      <c r="E26" s="29">
        <f t="shared" si="4"/>
        <v>-0.7752450189006321</v>
      </c>
      <c r="J26" s="15">
        <v>8.01</v>
      </c>
      <c r="K26" s="15">
        <v>16.86</v>
      </c>
      <c r="L26" s="14">
        <v>3.27</v>
      </c>
      <c r="M26" s="14">
        <v>3.7354761904761906</v>
      </c>
      <c r="N26" s="14">
        <v>0.16778571428571432</v>
      </c>
    </row>
    <row r="27" spans="1:14" ht="14.25">
      <c r="A27" s="29">
        <f t="shared" si="0"/>
        <v>0.8175653695597808</v>
      </c>
      <c r="B27" s="29">
        <f t="shared" si="1"/>
        <v>1.3119656603683663</v>
      </c>
      <c r="C27" s="29">
        <f t="shared" si="2"/>
        <v>0.9185545305502735</v>
      </c>
      <c r="D27" s="29">
        <f t="shared" si="3"/>
        <v>0.0005589819815344201</v>
      </c>
      <c r="E27" s="29">
        <f t="shared" si="4"/>
        <v>-0.25339765947885434</v>
      </c>
      <c r="J27" s="15">
        <v>6.57</v>
      </c>
      <c r="K27" s="15">
        <v>20.51</v>
      </c>
      <c r="L27" s="14">
        <v>8.29</v>
      </c>
      <c r="M27" s="14">
        <v>1.001287932251235</v>
      </c>
      <c r="N27" s="14">
        <v>0.5579590684544812</v>
      </c>
    </row>
    <row r="28" spans="1:14" ht="14.25">
      <c r="A28" s="29">
        <f t="shared" si="0"/>
        <v>0.6354837468149122</v>
      </c>
      <c r="B28" s="29">
        <f t="shared" si="1"/>
        <v>1.1936810295412814</v>
      </c>
      <c r="C28" s="29">
        <f t="shared" si="2"/>
        <v>-0.638272163982407</v>
      </c>
      <c r="D28" s="29">
        <f t="shared" si="3"/>
        <v>0.6907092149057591</v>
      </c>
      <c r="E28" s="29">
        <f t="shared" si="4"/>
        <v>-0.025623680647144986</v>
      </c>
      <c r="J28" s="15">
        <v>4.32</v>
      </c>
      <c r="K28" s="15">
        <v>15.62</v>
      </c>
      <c r="L28" s="14">
        <v>0.23</v>
      </c>
      <c r="M28" s="14">
        <v>4.905792951541851</v>
      </c>
      <c r="N28" s="14">
        <v>0.942706104468219</v>
      </c>
    </row>
    <row r="29" spans="1:14" ht="14.25">
      <c r="A29" s="29">
        <f t="shared" si="0"/>
        <v>0.41995574848975786</v>
      </c>
      <c r="B29" s="29">
        <f t="shared" si="1"/>
        <v>1.1728946977521761</v>
      </c>
      <c r="C29" s="29">
        <f t="shared" si="2"/>
        <v>-0.3979400086720376</v>
      </c>
      <c r="D29" s="29">
        <f t="shared" si="3"/>
        <v>0.12438913420636523</v>
      </c>
      <c r="E29" s="29">
        <f t="shared" si="4"/>
        <v>-0.12964429878139236</v>
      </c>
      <c r="J29" s="15">
        <v>2.63</v>
      </c>
      <c r="K29" s="15">
        <v>14.89</v>
      </c>
      <c r="L29" s="14">
        <v>0.4</v>
      </c>
      <c r="M29" s="14">
        <v>1.3316470588235294</v>
      </c>
      <c r="N29" s="14">
        <v>0.7419176470588236</v>
      </c>
    </row>
    <row r="30" spans="1:14" ht="14.25">
      <c r="A30" s="29">
        <f t="shared" si="0"/>
        <v>0.5065050324048721</v>
      </c>
      <c r="B30" s="29">
        <f t="shared" si="1"/>
        <v>1.0576661039098292</v>
      </c>
      <c r="C30" s="29">
        <f t="shared" si="2"/>
        <v>0.5211380837040362</v>
      </c>
      <c r="D30" s="29">
        <f t="shared" si="3"/>
        <v>0.19581887973370385</v>
      </c>
      <c r="E30" s="29">
        <f t="shared" si="4"/>
        <v>-0.3356600373085512</v>
      </c>
      <c r="J30" s="15">
        <v>3.21</v>
      </c>
      <c r="K30" s="15">
        <v>11.42</v>
      </c>
      <c r="L30" s="14">
        <v>3.32</v>
      </c>
      <c r="M30" s="14">
        <v>1.5697080291970802</v>
      </c>
      <c r="N30" s="14">
        <v>0.46167883211678834</v>
      </c>
    </row>
    <row r="31" spans="1:14" ht="14.25">
      <c r="A31" s="29">
        <f t="shared" si="0"/>
        <v>0.8639173769578604</v>
      </c>
      <c r="B31" s="29">
        <f t="shared" si="1"/>
        <v>1.215373152783422</v>
      </c>
      <c r="C31" s="29">
        <f t="shared" si="2"/>
        <v>-0.09151498112135022</v>
      </c>
      <c r="D31" s="29">
        <f t="shared" si="3"/>
        <v>0.5213893520503452</v>
      </c>
      <c r="E31" s="29">
        <f t="shared" si="4"/>
        <v>-0.48714323049940533</v>
      </c>
      <c r="J31" s="15">
        <v>7.31</v>
      </c>
      <c r="K31" s="15">
        <v>16.42</v>
      </c>
      <c r="L31" s="14">
        <v>0.81</v>
      </c>
      <c r="M31" s="14">
        <v>3.321921397379913</v>
      </c>
      <c r="N31" s="14">
        <v>0.3257292576419214</v>
      </c>
    </row>
    <row r="32" spans="1:14" ht="14.25">
      <c r="A32" s="29">
        <f t="shared" si="0"/>
        <v>0.6127838567197355</v>
      </c>
      <c r="B32" s="29">
        <f t="shared" si="1"/>
        <v>1.7107095657243372</v>
      </c>
      <c r="C32" s="29">
        <f t="shared" si="2"/>
        <v>0.8668778143374989</v>
      </c>
      <c r="D32" s="29">
        <f t="shared" si="3"/>
        <v>1.156378968385299</v>
      </c>
      <c r="E32" s="29">
        <f t="shared" si="4"/>
        <v>0.5658907310278734</v>
      </c>
      <c r="J32" s="15">
        <v>4.1</v>
      </c>
      <c r="K32" s="15">
        <v>51.37</v>
      </c>
      <c r="L32" s="14">
        <v>7.36</v>
      </c>
      <c r="M32" s="14">
        <v>14.334381818181816</v>
      </c>
      <c r="N32" s="14">
        <v>3.6803636363636363</v>
      </c>
    </row>
    <row r="33" spans="1:14" ht="14.25">
      <c r="A33" s="29">
        <f t="shared" si="0"/>
        <v>0.6503075231319364</v>
      </c>
      <c r="B33" s="29">
        <f t="shared" si="1"/>
        <v>1.5908418347816027</v>
      </c>
      <c r="C33" s="29">
        <f t="shared" si="2"/>
        <v>0.2528530309798932</v>
      </c>
      <c r="D33" s="29">
        <f t="shared" si="3"/>
        <v>1.263975239610065</v>
      </c>
      <c r="E33" s="29">
        <f t="shared" si="4"/>
        <v>0.1963465228818192</v>
      </c>
      <c r="J33" s="15">
        <v>4.47</v>
      </c>
      <c r="K33" s="15">
        <v>38.98</v>
      </c>
      <c r="L33" s="14">
        <v>1.79</v>
      </c>
      <c r="M33" s="14">
        <v>18.364336399474375</v>
      </c>
      <c r="N33" s="14">
        <v>1.57161629434954</v>
      </c>
    </row>
    <row r="34" spans="1:14" ht="14.25">
      <c r="A34" s="29">
        <f t="shared" si="0"/>
        <v>0.8633228601204559</v>
      </c>
      <c r="B34" s="29">
        <f t="shared" si="1"/>
        <v>1.3847117429382825</v>
      </c>
      <c r="C34" s="29">
        <f t="shared" si="2"/>
        <v>-0.46852108295774486</v>
      </c>
      <c r="D34" s="29">
        <f t="shared" si="3"/>
        <v>0.8307308366016354</v>
      </c>
      <c r="E34" s="29">
        <f t="shared" si="4"/>
        <v>0.050017369453391324</v>
      </c>
      <c r="J34" s="15">
        <v>7.3</v>
      </c>
      <c r="K34" s="15">
        <v>24.25</v>
      </c>
      <c r="L34" s="14">
        <v>0.34</v>
      </c>
      <c r="M34" s="14">
        <v>6.772216547497447</v>
      </c>
      <c r="N34" s="14">
        <v>1.1220633299284986</v>
      </c>
    </row>
    <row r="35" spans="1:14" ht="14.25">
      <c r="A35" s="29">
        <f t="shared" si="0"/>
        <v>0.9822712330395684</v>
      </c>
      <c r="B35" s="29">
        <f t="shared" si="1"/>
        <v>1.3279716236230106</v>
      </c>
      <c r="C35" s="29">
        <f t="shared" si="2"/>
        <v>0.6910814921229684</v>
      </c>
      <c r="D35" s="29">
        <f t="shared" si="3"/>
        <v>-0.15548529718815726</v>
      </c>
      <c r="E35" s="29">
        <f t="shared" si="4"/>
        <v>-0.1402453306314205</v>
      </c>
      <c r="J35" s="15">
        <v>9.6</v>
      </c>
      <c r="K35" s="15">
        <v>21.28</v>
      </c>
      <c r="L35" s="14">
        <v>4.91</v>
      </c>
      <c r="M35" s="14">
        <v>0.6990604026845638</v>
      </c>
      <c r="N35" s="14">
        <v>0.7240268456375838</v>
      </c>
    </row>
    <row r="36" spans="1:14" ht="14.25">
      <c r="A36" s="29">
        <f t="shared" si="0"/>
        <v>0.7958800173440752</v>
      </c>
      <c r="B36" s="29">
        <f t="shared" si="1"/>
        <v>1.4650852875574327</v>
      </c>
      <c r="C36" s="29">
        <f t="shared" si="2"/>
        <v>0.39269695325966575</v>
      </c>
      <c r="D36" s="29">
        <f t="shared" si="3"/>
        <v>0.7829968779760055</v>
      </c>
      <c r="E36" s="29">
        <f t="shared" si="4"/>
        <v>0.2615350816912744</v>
      </c>
      <c r="J36" s="15">
        <v>6.25</v>
      </c>
      <c r="K36" s="15">
        <v>29.18</v>
      </c>
      <c r="L36" s="14">
        <v>2.47</v>
      </c>
      <c r="M36" s="14">
        <v>6.067319679430098</v>
      </c>
      <c r="N36" s="14">
        <v>1.8261442564559216</v>
      </c>
    </row>
    <row r="37" spans="1:14" ht="14.25">
      <c r="A37" s="29">
        <f t="shared" si="0"/>
        <v>0.9818186071706636</v>
      </c>
      <c r="B37" s="29">
        <f t="shared" si="1"/>
        <v>1.2043913319192998</v>
      </c>
      <c r="C37" s="29">
        <f t="shared" si="2"/>
        <v>0.48144262850230496</v>
      </c>
      <c r="D37" s="29">
        <f t="shared" si="3"/>
        <v>-0.46411785315076237</v>
      </c>
      <c r="E37" s="29">
        <f t="shared" si="4"/>
        <v>-0.3732508487779429</v>
      </c>
      <c r="J37" s="15">
        <v>9.59</v>
      </c>
      <c r="K37" s="15">
        <v>16.01</v>
      </c>
      <c r="L37" s="14">
        <v>3.03</v>
      </c>
      <c r="M37" s="14">
        <v>0.34346473029045643</v>
      </c>
      <c r="N37" s="14">
        <v>0.4233983402489626</v>
      </c>
    </row>
    <row r="38" spans="1:14" ht="14.25">
      <c r="A38" s="29">
        <f t="shared" si="0"/>
        <v>0.6473829701146199</v>
      </c>
      <c r="B38" s="29">
        <f t="shared" si="1"/>
        <v>1.176958980586908</v>
      </c>
      <c r="C38" s="29">
        <f t="shared" si="2"/>
        <v>-0.3565473235138126</v>
      </c>
      <c r="D38" s="29">
        <f t="shared" si="3"/>
        <v>-0.0324294025095802</v>
      </c>
      <c r="E38" s="29">
        <f t="shared" si="4"/>
        <v>0.5864064327812403</v>
      </c>
      <c r="J38" s="15">
        <v>4.44</v>
      </c>
      <c r="K38" s="15">
        <v>15.03</v>
      </c>
      <c r="L38" s="14">
        <v>0.44</v>
      </c>
      <c r="M38" s="14">
        <v>0.92804833836858</v>
      </c>
      <c r="N38" s="14">
        <v>3.8583927492447128</v>
      </c>
    </row>
    <row r="39" spans="1:14" ht="14.25">
      <c r="A39" s="29">
        <f t="shared" si="0"/>
        <v>0.7958800173440752</v>
      </c>
      <c r="B39" s="29">
        <f t="shared" si="1"/>
        <v>1.3937506403480804</v>
      </c>
      <c r="C39" s="29">
        <f t="shared" si="2"/>
        <v>-0.3279021420642826</v>
      </c>
      <c r="D39" s="29">
        <f t="shared" si="3"/>
        <v>0.6563715571661106</v>
      </c>
      <c r="E39" s="29">
        <f t="shared" si="4"/>
        <v>0.20526373481136612</v>
      </c>
      <c r="J39" s="15">
        <v>6.25</v>
      </c>
      <c r="K39" s="15">
        <v>24.76</v>
      </c>
      <c r="L39" s="14">
        <v>0.47</v>
      </c>
      <c r="M39" s="14">
        <v>4.532852185981958</v>
      </c>
      <c r="N39" s="14">
        <v>1.6042192921582237</v>
      </c>
    </row>
    <row r="40" spans="1:14" ht="14.25">
      <c r="A40" s="29">
        <f t="shared" si="0"/>
        <v>0.5352941200427705</v>
      </c>
      <c r="B40" s="29">
        <f t="shared" si="1"/>
        <v>1.4051755462179893</v>
      </c>
      <c r="C40" s="29">
        <f t="shared" si="2"/>
        <v>0.5105450102066121</v>
      </c>
      <c r="D40" s="29">
        <f t="shared" si="3"/>
        <v>-0.4643817733272836</v>
      </c>
      <c r="E40" s="29">
        <f t="shared" si="4"/>
        <v>1.217815007848312</v>
      </c>
      <c r="J40" s="15">
        <v>3.43</v>
      </c>
      <c r="K40" s="15">
        <v>25.42</v>
      </c>
      <c r="L40" s="14">
        <v>3.24</v>
      </c>
      <c r="M40" s="14">
        <v>0.3432560706401766</v>
      </c>
      <c r="N40" s="14">
        <v>16.512582781456956</v>
      </c>
    </row>
    <row r="41" spans="1:14" ht="14.25">
      <c r="A41" s="29">
        <f t="shared" si="0"/>
        <v>1.0969100130080565</v>
      </c>
      <c r="B41" s="29">
        <f t="shared" si="1"/>
        <v>1.500510910526337</v>
      </c>
      <c r="C41" s="29">
        <f t="shared" si="2"/>
        <v>1.2617385473525378</v>
      </c>
      <c r="D41" s="29">
        <f t="shared" si="3"/>
        <v>-0.05499858040961737</v>
      </c>
      <c r="E41" s="29">
        <f t="shared" si="4"/>
        <v>1.2283026482939323</v>
      </c>
      <c r="J41" s="15">
        <v>12.5</v>
      </c>
      <c r="K41" s="15">
        <v>31.66</v>
      </c>
      <c r="L41" s="14">
        <v>18.27</v>
      </c>
      <c r="M41" s="14">
        <v>0.8810517529215359</v>
      </c>
      <c r="N41" s="14">
        <v>16.91619365609349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D26" sqref="D26"/>
    </sheetView>
  </sheetViews>
  <sheetFormatPr defaultColWidth="9.140625" defaultRowHeight="15"/>
  <sheetData>
    <row r="1" spans="1:7" ht="14.25">
      <c r="A1" s="1" t="s">
        <v>236</v>
      </c>
      <c r="B1" s="1" t="s">
        <v>237</v>
      </c>
      <c r="D1" s="1" t="s">
        <v>238</v>
      </c>
      <c r="E1" s="1" t="s">
        <v>241</v>
      </c>
      <c r="F1" s="1" t="s">
        <v>242</v>
      </c>
      <c r="G1" s="1" t="s">
        <v>29</v>
      </c>
    </row>
    <row r="2" spans="1:7" ht="14.25">
      <c r="A2">
        <v>1</v>
      </c>
      <c r="B2">
        <v>2.8</v>
      </c>
      <c r="D2" s="33" t="s">
        <v>239</v>
      </c>
      <c r="E2" s="33" t="s">
        <v>1</v>
      </c>
      <c r="F2" s="33" t="s">
        <v>71</v>
      </c>
      <c r="G2" s="38">
        <v>0</v>
      </c>
    </row>
    <row r="3" spans="1:7" ht="14.25">
      <c r="A3">
        <v>1</v>
      </c>
      <c r="B3">
        <v>3.5</v>
      </c>
      <c r="D3" s="33" t="s">
        <v>239</v>
      </c>
      <c r="E3" s="33" t="s">
        <v>1</v>
      </c>
      <c r="F3" s="33" t="s">
        <v>243</v>
      </c>
      <c r="G3" s="38">
        <v>9</v>
      </c>
    </row>
    <row r="4" spans="1:7" ht="14.25">
      <c r="A4">
        <v>1</v>
      </c>
      <c r="B4">
        <v>4.3</v>
      </c>
      <c r="D4" s="33" t="s">
        <v>239</v>
      </c>
      <c r="E4" s="33" t="s">
        <v>1</v>
      </c>
      <c r="F4" s="33" t="s">
        <v>244</v>
      </c>
      <c r="G4" s="38">
        <v>6</v>
      </c>
    </row>
    <row r="5" spans="1:7" ht="14.25">
      <c r="A5">
        <v>1</v>
      </c>
      <c r="B5">
        <v>4.2</v>
      </c>
      <c r="D5" s="33" t="s">
        <v>239</v>
      </c>
      <c r="E5" s="33" t="s">
        <v>2</v>
      </c>
      <c r="F5" s="33" t="s">
        <v>71</v>
      </c>
      <c r="G5" s="38">
        <v>3</v>
      </c>
    </row>
    <row r="6" spans="1:7" ht="14.25">
      <c r="A6">
        <v>1</v>
      </c>
      <c r="B6">
        <v>6.3</v>
      </c>
      <c r="D6" s="33" t="s">
        <v>239</v>
      </c>
      <c r="E6" s="33" t="s">
        <v>2</v>
      </c>
      <c r="F6" s="33" t="s">
        <v>243</v>
      </c>
      <c r="G6" s="38">
        <v>20</v>
      </c>
    </row>
    <row r="7" spans="1:7" ht="14.25">
      <c r="A7">
        <v>1</v>
      </c>
      <c r="B7">
        <v>4.3</v>
      </c>
      <c r="D7" s="33" t="s">
        <v>239</v>
      </c>
      <c r="E7" s="33" t="s">
        <v>2</v>
      </c>
      <c r="F7" s="33" t="s">
        <v>244</v>
      </c>
      <c r="G7" s="38">
        <v>8</v>
      </c>
    </row>
    <row r="8" spans="1:7" ht="14.25">
      <c r="A8">
        <v>1</v>
      </c>
      <c r="B8">
        <v>2.8</v>
      </c>
      <c r="D8" s="33" t="s">
        <v>240</v>
      </c>
      <c r="E8" s="33" t="s">
        <v>1</v>
      </c>
      <c r="F8" s="33" t="s">
        <v>71</v>
      </c>
      <c r="G8" s="38">
        <v>4</v>
      </c>
    </row>
    <row r="9" spans="1:7" ht="14.25">
      <c r="A9">
        <v>1</v>
      </c>
      <c r="B9">
        <v>4.2</v>
      </c>
      <c r="D9" s="33" t="s">
        <v>240</v>
      </c>
      <c r="E9" s="33" t="s">
        <v>1</v>
      </c>
      <c r="F9" s="33" t="s">
        <v>243</v>
      </c>
      <c r="G9" s="38">
        <v>6</v>
      </c>
    </row>
    <row r="10" spans="1:7" ht="14.25">
      <c r="A10">
        <v>1</v>
      </c>
      <c r="B10">
        <v>3.7</v>
      </c>
      <c r="D10" s="33" t="s">
        <v>240</v>
      </c>
      <c r="E10" s="33" t="s">
        <v>1</v>
      </c>
      <c r="F10" s="33" t="s">
        <v>244</v>
      </c>
      <c r="G10" s="38">
        <v>10</v>
      </c>
    </row>
    <row r="11" spans="1:7" ht="14.25">
      <c r="A11">
        <v>1</v>
      </c>
      <c r="B11">
        <v>3.3</v>
      </c>
      <c r="D11" s="33" t="s">
        <v>240</v>
      </c>
      <c r="E11" s="33" t="s">
        <v>2</v>
      </c>
      <c r="F11" s="33" t="s">
        <v>71</v>
      </c>
      <c r="G11" s="38">
        <v>0</v>
      </c>
    </row>
    <row r="12" spans="1:7" ht="14.25">
      <c r="A12">
        <v>1</v>
      </c>
      <c r="B12">
        <v>3.5</v>
      </c>
      <c r="D12" s="33" t="s">
        <v>240</v>
      </c>
      <c r="E12" s="33" t="s">
        <v>2</v>
      </c>
      <c r="F12" s="33" t="s">
        <v>243</v>
      </c>
      <c r="G12" s="38">
        <v>2</v>
      </c>
    </row>
    <row r="13" spans="1:7" ht="14.25">
      <c r="A13">
        <v>0</v>
      </c>
      <c r="B13">
        <v>5.8</v>
      </c>
      <c r="D13" s="33" t="s">
        <v>240</v>
      </c>
      <c r="E13" s="33" t="s">
        <v>2</v>
      </c>
      <c r="F13" s="33" t="s">
        <v>244</v>
      </c>
      <c r="G13" s="38">
        <v>3</v>
      </c>
    </row>
    <row r="14" spans="1:7" ht="14.25">
      <c r="A14">
        <v>1</v>
      </c>
      <c r="B14">
        <v>6</v>
      </c>
      <c r="D14" s="33" t="s">
        <v>71</v>
      </c>
      <c r="E14" s="33" t="s">
        <v>1</v>
      </c>
      <c r="F14" s="33" t="s">
        <v>71</v>
      </c>
      <c r="G14" s="38">
        <v>12</v>
      </c>
    </row>
    <row r="15" spans="1:7" ht="14.25">
      <c r="A15">
        <v>0</v>
      </c>
      <c r="B15">
        <v>9.3</v>
      </c>
      <c r="D15" s="33" t="s">
        <v>71</v>
      </c>
      <c r="E15" s="33" t="s">
        <v>1</v>
      </c>
      <c r="F15" s="33" t="s">
        <v>243</v>
      </c>
      <c r="G15" s="38">
        <v>8</v>
      </c>
    </row>
    <row r="16" spans="1:7" ht="14.25">
      <c r="A16">
        <v>0</v>
      </c>
      <c r="B16">
        <v>11.5</v>
      </c>
      <c r="D16" s="33" t="s">
        <v>71</v>
      </c>
      <c r="E16" s="33" t="s">
        <v>1</v>
      </c>
      <c r="F16" s="33" t="s">
        <v>244</v>
      </c>
      <c r="G16" s="38">
        <v>14</v>
      </c>
    </row>
    <row r="17" spans="1:7" ht="14.25">
      <c r="A17">
        <v>0</v>
      </c>
      <c r="B17">
        <v>5.7</v>
      </c>
      <c r="D17" s="33" t="s">
        <v>71</v>
      </c>
      <c r="E17" s="33" t="s">
        <v>2</v>
      </c>
      <c r="F17" s="33" t="s">
        <v>71</v>
      </c>
      <c r="G17" s="38">
        <v>10</v>
      </c>
    </row>
    <row r="18" spans="1:7" ht="14.25">
      <c r="A18">
        <v>1</v>
      </c>
      <c r="B18">
        <v>4</v>
      </c>
      <c r="D18" s="33" t="s">
        <v>71</v>
      </c>
      <c r="E18" s="33" t="s">
        <v>2</v>
      </c>
      <c r="F18" s="33" t="s">
        <v>243</v>
      </c>
      <c r="G18" s="38">
        <v>2</v>
      </c>
    </row>
    <row r="19" spans="1:7" ht="14.25">
      <c r="A19">
        <v>1</v>
      </c>
      <c r="B19">
        <v>4.6</v>
      </c>
      <c r="D19" s="33" t="s">
        <v>71</v>
      </c>
      <c r="E19" s="33" t="s">
        <v>2</v>
      </c>
      <c r="F19" s="33" t="s">
        <v>244</v>
      </c>
      <c r="G19" s="38">
        <v>9</v>
      </c>
    </row>
    <row r="20" spans="1:2" ht="14.25">
      <c r="A20">
        <v>0</v>
      </c>
      <c r="B20">
        <v>3.7</v>
      </c>
    </row>
    <row r="21" spans="1:2" ht="14.25">
      <c r="A21">
        <v>0</v>
      </c>
      <c r="B21">
        <v>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8" sqref="F8"/>
    </sheetView>
  </sheetViews>
  <sheetFormatPr defaultColWidth="9.140625" defaultRowHeight="15"/>
  <sheetData>
    <row r="1" spans="1:2" ht="14.25">
      <c r="A1" s="32" t="s">
        <v>178</v>
      </c>
      <c r="B1" s="32" t="s">
        <v>179</v>
      </c>
    </row>
    <row r="2" spans="1:4" ht="14.25">
      <c r="A2" s="30">
        <v>100</v>
      </c>
      <c r="B2" s="31">
        <v>11.2159</v>
      </c>
      <c r="D2" s="34" t="s">
        <v>180</v>
      </c>
    </row>
    <row r="3" spans="1:4" ht="14.25">
      <c r="A3" s="30">
        <v>100</v>
      </c>
      <c r="B3" s="31">
        <v>12.9827</v>
      </c>
      <c r="D3" s="33" t="s">
        <v>181</v>
      </c>
    </row>
    <row r="4" spans="1:4" ht="14.25">
      <c r="A4" s="30">
        <v>100</v>
      </c>
      <c r="B4" s="31">
        <v>12.0924</v>
      </c>
      <c r="D4" s="33"/>
    </row>
    <row r="5" spans="1:4" ht="14.25">
      <c r="A5" s="30">
        <v>150</v>
      </c>
      <c r="B5" s="31">
        <v>20.6323</v>
      </c>
      <c r="D5" s="33" t="s">
        <v>182</v>
      </c>
    </row>
    <row r="6" spans="1:4" ht="14.25">
      <c r="A6" s="30">
        <v>150</v>
      </c>
      <c r="B6" s="31">
        <v>23.9199</v>
      </c>
      <c r="D6" s="33" t="s">
        <v>76</v>
      </c>
    </row>
    <row r="7" spans="1:4" ht="14.25">
      <c r="A7" s="30">
        <v>150</v>
      </c>
      <c r="B7" s="31">
        <v>19.6317</v>
      </c>
      <c r="D7" s="33" t="s">
        <v>77</v>
      </c>
    </row>
    <row r="8" spans="1:2" ht="14.25">
      <c r="A8" s="30">
        <v>300</v>
      </c>
      <c r="B8" s="31">
        <v>27.1922</v>
      </c>
    </row>
    <row r="9" spans="1:2" ht="14.25">
      <c r="A9" s="30">
        <v>300</v>
      </c>
      <c r="B9" s="31">
        <v>30.652</v>
      </c>
    </row>
    <row r="10" spans="1:2" ht="14.25">
      <c r="A10" s="30">
        <v>300</v>
      </c>
      <c r="B10" s="31">
        <v>27.7939</v>
      </c>
    </row>
    <row r="11" spans="1:2" ht="14.25">
      <c r="A11" s="30">
        <v>400</v>
      </c>
      <c r="B11" s="31">
        <v>30.0621</v>
      </c>
    </row>
    <row r="12" spans="1:2" ht="14.25">
      <c r="A12" s="30">
        <v>400</v>
      </c>
      <c r="B12" s="31">
        <v>34.8562</v>
      </c>
    </row>
    <row r="13" spans="1:2" ht="14.25">
      <c r="A13" s="30">
        <v>400</v>
      </c>
      <c r="B13" s="31">
        <v>28.2338</v>
      </c>
    </row>
    <row r="14" spans="1:2" ht="14.25">
      <c r="A14" s="30">
        <v>500</v>
      </c>
      <c r="B14" s="31">
        <v>32.9561</v>
      </c>
    </row>
    <row r="15" spans="1:2" ht="14.25">
      <c r="A15" s="30">
        <v>500</v>
      </c>
      <c r="B15" s="31">
        <v>35.2227</v>
      </c>
    </row>
    <row r="16" spans="1:2" ht="14.25">
      <c r="A16" s="30">
        <v>500</v>
      </c>
      <c r="B16" s="31">
        <v>28.8218</v>
      </c>
    </row>
    <row r="17" spans="1:2" ht="14.25">
      <c r="A17" s="30">
        <v>750</v>
      </c>
      <c r="B17" s="31">
        <v>33.1043</v>
      </c>
    </row>
    <row r="18" spans="1:2" ht="14.25">
      <c r="A18" s="30">
        <v>750</v>
      </c>
      <c r="B18" s="31">
        <v>31.6857</v>
      </c>
    </row>
    <row r="19" spans="1:2" ht="14.25">
      <c r="A19" s="30">
        <v>750</v>
      </c>
      <c r="B19" s="31">
        <v>29.3461</v>
      </c>
    </row>
    <row r="20" spans="1:2" ht="14.25">
      <c r="A20" s="30">
        <v>1000</v>
      </c>
      <c r="B20" s="31">
        <v>37.7964</v>
      </c>
    </row>
    <row r="21" spans="1:2" ht="14.25">
      <c r="A21" s="30">
        <v>1000</v>
      </c>
      <c r="B21" s="31">
        <v>32.7337</v>
      </c>
    </row>
    <row r="22" spans="1:2" ht="14.25">
      <c r="A22" s="30">
        <v>1000</v>
      </c>
      <c r="B22" s="31">
        <v>27.8761</v>
      </c>
    </row>
    <row r="23" ht="14.25">
      <c r="F2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1:3" ht="14.25">
      <c r="A1" s="35" t="s">
        <v>187</v>
      </c>
      <c r="B1" s="35" t="s">
        <v>188</v>
      </c>
      <c r="C1" s="35" t="s">
        <v>189</v>
      </c>
    </row>
    <row r="2" spans="1:3" ht="14.25">
      <c r="A2" s="36">
        <v>0</v>
      </c>
      <c r="B2" s="36">
        <v>5</v>
      </c>
      <c r="C2" s="36">
        <v>10</v>
      </c>
    </row>
    <row r="3" spans="1:3" ht="14.25">
      <c r="A3" s="36">
        <v>0</v>
      </c>
      <c r="B3" s="36">
        <v>5</v>
      </c>
      <c r="C3" s="36">
        <v>7</v>
      </c>
    </row>
    <row r="4" spans="1:3" ht="14.25">
      <c r="A4" s="36">
        <v>0</v>
      </c>
      <c r="B4" s="36">
        <v>5</v>
      </c>
      <c r="C4" s="36">
        <v>9</v>
      </c>
    </row>
    <row r="5" spans="1:3" ht="14.25">
      <c r="A5" s="36">
        <v>0</v>
      </c>
      <c r="B5" s="36">
        <v>5</v>
      </c>
      <c r="C5" s="36">
        <v>12</v>
      </c>
    </row>
    <row r="6" spans="1:3" ht="14.25">
      <c r="A6" s="36">
        <v>0</v>
      </c>
      <c r="B6" s="36">
        <v>10</v>
      </c>
      <c r="C6" s="36">
        <v>9</v>
      </c>
    </row>
    <row r="7" spans="1:3" ht="14.25">
      <c r="A7" s="36">
        <v>0</v>
      </c>
      <c r="B7" s="36">
        <v>15</v>
      </c>
      <c r="C7" s="36">
        <v>9</v>
      </c>
    </row>
    <row r="8" spans="1:3" ht="14.25">
      <c r="A8" s="36">
        <v>0</v>
      </c>
      <c r="B8" s="36">
        <v>15</v>
      </c>
      <c r="C8" s="36">
        <v>7</v>
      </c>
    </row>
    <row r="9" spans="1:3" ht="14.25">
      <c r="A9" s="36">
        <v>0</v>
      </c>
      <c r="B9" s="36">
        <v>15</v>
      </c>
      <c r="C9" s="36">
        <v>10</v>
      </c>
    </row>
    <row r="10" spans="1:3" ht="14.25">
      <c r="A10" s="36">
        <v>0</v>
      </c>
      <c r="B10" s="36">
        <v>15</v>
      </c>
      <c r="C10" s="36">
        <v>8</v>
      </c>
    </row>
    <row r="11" spans="1:3" ht="14.25">
      <c r="A11" s="36">
        <v>0</v>
      </c>
      <c r="B11" s="36">
        <v>15</v>
      </c>
      <c r="C11" s="36">
        <v>11</v>
      </c>
    </row>
    <row r="12" spans="1:3" ht="14.25">
      <c r="A12" s="36">
        <v>0</v>
      </c>
      <c r="B12" s="36">
        <v>15</v>
      </c>
      <c r="C12" s="36">
        <v>8</v>
      </c>
    </row>
    <row r="13" spans="1:3" ht="14.25">
      <c r="A13" s="36">
        <v>0</v>
      </c>
      <c r="B13" s="36">
        <v>20</v>
      </c>
      <c r="C13" s="36">
        <v>9</v>
      </c>
    </row>
    <row r="14" spans="1:3" ht="14.25">
      <c r="A14" s="36">
        <v>0</v>
      </c>
      <c r="B14" s="36">
        <v>20</v>
      </c>
      <c r="C14" s="36">
        <v>9</v>
      </c>
    </row>
    <row r="15" spans="1:3" ht="14.25">
      <c r="A15" s="36">
        <v>0</v>
      </c>
      <c r="B15" s="36">
        <v>20</v>
      </c>
      <c r="C15" s="36">
        <v>13</v>
      </c>
    </row>
    <row r="16" spans="1:3" ht="14.25">
      <c r="A16" s="36">
        <v>0</v>
      </c>
      <c r="B16" s="36">
        <v>20</v>
      </c>
      <c r="C16" s="36">
        <v>6</v>
      </c>
    </row>
    <row r="17" spans="1:3" ht="14.25">
      <c r="A17" s="36">
        <v>0</v>
      </c>
      <c r="B17" s="36">
        <v>20</v>
      </c>
      <c r="C17" s="36">
        <v>5</v>
      </c>
    </row>
    <row r="18" spans="1:3" ht="14.25">
      <c r="A18" s="36">
        <v>0</v>
      </c>
      <c r="B18" s="36">
        <v>20</v>
      </c>
      <c r="C18" s="36">
        <v>9</v>
      </c>
    </row>
    <row r="19" spans="1:3" ht="14.25">
      <c r="A19" s="36">
        <v>0</v>
      </c>
      <c r="B19" s="36">
        <v>15</v>
      </c>
      <c r="C19" s="36">
        <v>6</v>
      </c>
    </row>
    <row r="20" spans="1:3" ht="14.25">
      <c r="A20" s="36">
        <v>0</v>
      </c>
      <c r="B20" s="36">
        <v>30</v>
      </c>
      <c r="C20" s="36">
        <v>11</v>
      </c>
    </row>
    <row r="21" spans="1:3" ht="14.25">
      <c r="A21" s="36">
        <v>1</v>
      </c>
      <c r="B21" s="36">
        <v>60</v>
      </c>
      <c r="C21" s="36">
        <v>8</v>
      </c>
    </row>
    <row r="22" spans="1:3" ht="14.25">
      <c r="A22" s="36">
        <v>1</v>
      </c>
      <c r="B22" s="36">
        <v>80</v>
      </c>
      <c r="C22" s="36">
        <v>4</v>
      </c>
    </row>
    <row r="23" spans="1:3" ht="14.25">
      <c r="A23" s="36">
        <v>1</v>
      </c>
      <c r="B23" s="36">
        <v>80</v>
      </c>
      <c r="C23" s="36">
        <v>5</v>
      </c>
    </row>
    <row r="24" spans="1:3" ht="14.25">
      <c r="A24" s="36">
        <v>1</v>
      </c>
      <c r="B24" s="36">
        <v>30</v>
      </c>
      <c r="C24" s="36">
        <v>7</v>
      </c>
    </row>
    <row r="25" spans="1:3" ht="14.25">
      <c r="A25" s="36">
        <v>1</v>
      </c>
      <c r="B25" s="36">
        <v>50</v>
      </c>
      <c r="C25" s="36">
        <v>6</v>
      </c>
    </row>
    <row r="26" spans="1:3" ht="14.25">
      <c r="A26" s="36">
        <v>1</v>
      </c>
      <c r="B26" s="36">
        <v>50</v>
      </c>
      <c r="C26" s="36">
        <v>8</v>
      </c>
    </row>
    <row r="27" spans="1:3" ht="14.25">
      <c r="A27" s="36">
        <v>1</v>
      </c>
      <c r="B27" s="36">
        <v>30</v>
      </c>
      <c r="C27" s="36">
        <v>11</v>
      </c>
    </row>
    <row r="28" spans="1:3" ht="14.25">
      <c r="A28" s="36">
        <v>1</v>
      </c>
      <c r="B28" s="36">
        <v>90</v>
      </c>
      <c r="C28" s="36">
        <v>5</v>
      </c>
    </row>
    <row r="29" spans="1:3" ht="14.25">
      <c r="A29" s="36">
        <v>1</v>
      </c>
      <c r="B29" s="36">
        <v>70</v>
      </c>
      <c r="C29" s="36">
        <v>2</v>
      </c>
    </row>
    <row r="30" spans="1:3" ht="14.25">
      <c r="A30" s="36">
        <v>1</v>
      </c>
      <c r="B30" s="36">
        <v>80</v>
      </c>
      <c r="C30" s="36">
        <v>4</v>
      </c>
    </row>
    <row r="31" spans="1:3" ht="14.25">
      <c r="A31" s="36">
        <v>1</v>
      </c>
      <c r="B31" s="36">
        <v>70</v>
      </c>
      <c r="C31" s="36">
        <v>6</v>
      </c>
    </row>
    <row r="32" spans="1:3" ht="14.25">
      <c r="A32" s="36">
        <v>1</v>
      </c>
      <c r="B32" s="36">
        <v>70</v>
      </c>
      <c r="C32" s="36">
        <v>5</v>
      </c>
    </row>
    <row r="33" spans="1:3" ht="14.25">
      <c r="A33" s="36">
        <v>1</v>
      </c>
      <c r="B33" s="36">
        <v>45</v>
      </c>
      <c r="C33" s="36">
        <v>6</v>
      </c>
    </row>
    <row r="34" spans="1:3" ht="14.25">
      <c r="A34" s="36">
        <v>1</v>
      </c>
      <c r="B34" s="36">
        <v>90</v>
      </c>
      <c r="C34" s="36">
        <v>5</v>
      </c>
    </row>
    <row r="35" spans="1:3" ht="14.25">
      <c r="A35" s="36">
        <v>1</v>
      </c>
      <c r="B35" s="36">
        <v>100</v>
      </c>
      <c r="C35" s="36">
        <v>5</v>
      </c>
    </row>
    <row r="36" spans="1:3" ht="14.25">
      <c r="A36" s="36">
        <v>1</v>
      </c>
      <c r="B36" s="36">
        <v>60</v>
      </c>
      <c r="C36" s="36">
        <v>9</v>
      </c>
    </row>
    <row r="37" spans="1:3" ht="14.25">
      <c r="A37" s="36">
        <v>1</v>
      </c>
      <c r="B37" s="36">
        <v>55</v>
      </c>
      <c r="C37" s="36">
        <v>4</v>
      </c>
    </row>
    <row r="38" spans="1:3" ht="14.25">
      <c r="A38" s="36">
        <v>1</v>
      </c>
      <c r="B38" s="36">
        <v>60</v>
      </c>
      <c r="C38" s="36">
        <v>5</v>
      </c>
    </row>
    <row r="39" spans="1:3" ht="14.25">
      <c r="A39" s="36">
        <v>1</v>
      </c>
      <c r="B39" s="36">
        <v>70</v>
      </c>
      <c r="C39" s="36">
        <v>5</v>
      </c>
    </row>
    <row r="40" spans="1:3" ht="14.25">
      <c r="A40" s="36">
        <v>1</v>
      </c>
      <c r="B40" s="36">
        <v>90</v>
      </c>
      <c r="C40" s="36">
        <v>4</v>
      </c>
    </row>
    <row r="41" spans="1:3" ht="14.25">
      <c r="A41" s="36">
        <v>1</v>
      </c>
      <c r="B41" s="36">
        <v>90</v>
      </c>
      <c r="C41" s="36">
        <v>3</v>
      </c>
    </row>
    <row r="42" spans="1:3" ht="14.25">
      <c r="A42" s="36">
        <v>1</v>
      </c>
      <c r="B42" s="36">
        <v>90</v>
      </c>
      <c r="C42" s="36">
        <v>3</v>
      </c>
    </row>
    <row r="43" spans="1:3" ht="14.25">
      <c r="A43" s="36">
        <v>1</v>
      </c>
      <c r="B43" s="36">
        <v>70</v>
      </c>
      <c r="C43" s="36">
        <v>5</v>
      </c>
    </row>
    <row r="44" spans="1:3" ht="14.25">
      <c r="A44" s="36">
        <v>1</v>
      </c>
      <c r="B44" s="36">
        <v>70</v>
      </c>
      <c r="C44" s="36">
        <v>5</v>
      </c>
    </row>
    <row r="45" spans="1:3" ht="14.25">
      <c r="A45" s="36">
        <v>1</v>
      </c>
      <c r="B45" s="36">
        <v>40</v>
      </c>
      <c r="C45" s="36">
        <v>4</v>
      </c>
    </row>
    <row r="46" spans="1:3" ht="14.25">
      <c r="A46" s="36">
        <v>1</v>
      </c>
      <c r="B46" s="36">
        <v>50</v>
      </c>
      <c r="C46" s="36">
        <v>3</v>
      </c>
    </row>
    <row r="47" spans="1:3" ht="14.25">
      <c r="A47" s="36">
        <v>1</v>
      </c>
      <c r="B47" s="36">
        <v>50</v>
      </c>
      <c r="C47" s="36">
        <v>10</v>
      </c>
    </row>
    <row r="48" spans="1:3" ht="14.25">
      <c r="A48" s="36">
        <v>1</v>
      </c>
      <c r="B48" s="36">
        <v>50</v>
      </c>
      <c r="C48" s="36">
        <v>7</v>
      </c>
    </row>
    <row r="49" spans="1:3" ht="14.25">
      <c r="A49" s="36">
        <v>1</v>
      </c>
      <c r="B49" s="36">
        <v>50</v>
      </c>
      <c r="C49" s="36">
        <v>7</v>
      </c>
    </row>
    <row r="50" spans="1:3" ht="14.25">
      <c r="A50" s="36">
        <v>1</v>
      </c>
      <c r="B50" s="36">
        <v>50</v>
      </c>
      <c r="C50" s="36">
        <v>7</v>
      </c>
    </row>
    <row r="51" spans="1:3" ht="14.25">
      <c r="A51" s="36">
        <v>1</v>
      </c>
      <c r="B51" s="36">
        <v>50</v>
      </c>
      <c r="C51" s="36">
        <v>7</v>
      </c>
    </row>
    <row r="52" spans="1:3" ht="14.25">
      <c r="A52" s="36">
        <v>1</v>
      </c>
      <c r="B52" s="36">
        <v>80</v>
      </c>
      <c r="C52" s="36">
        <v>4</v>
      </c>
    </row>
    <row r="53" spans="1:3" ht="14.25">
      <c r="A53" s="36">
        <v>1</v>
      </c>
      <c r="B53" s="36">
        <v>80</v>
      </c>
      <c r="C53" s="36">
        <v>5</v>
      </c>
    </row>
    <row r="54" spans="1:3" ht="14.25">
      <c r="A54" s="36">
        <v>1</v>
      </c>
      <c r="B54" s="36">
        <v>60</v>
      </c>
      <c r="C54" s="36">
        <v>6</v>
      </c>
    </row>
    <row r="55" spans="1:3" ht="14.25">
      <c r="A55" s="36">
        <v>1</v>
      </c>
      <c r="B55" s="36">
        <v>70</v>
      </c>
      <c r="C55" s="36">
        <v>6</v>
      </c>
    </row>
    <row r="56" spans="1:3" ht="14.25">
      <c r="A56" s="36">
        <v>1</v>
      </c>
      <c r="B56" s="36">
        <v>60</v>
      </c>
      <c r="C56" s="36">
        <v>4</v>
      </c>
    </row>
    <row r="57" spans="1:3" ht="14.25">
      <c r="A57" s="36">
        <v>1</v>
      </c>
      <c r="B57" s="36">
        <v>50</v>
      </c>
      <c r="C57" s="36">
        <v>5</v>
      </c>
    </row>
    <row r="58" spans="1:3" ht="14.25">
      <c r="A58" s="36">
        <v>1</v>
      </c>
      <c r="B58" s="36">
        <v>40</v>
      </c>
      <c r="C58" s="36">
        <v>5</v>
      </c>
    </row>
    <row r="59" spans="1:3" ht="14.25">
      <c r="A59" s="36">
        <v>1</v>
      </c>
      <c r="B59" s="36">
        <v>35</v>
      </c>
      <c r="C59" s="36">
        <v>4</v>
      </c>
    </row>
    <row r="60" spans="1:3" ht="14.25">
      <c r="A60" s="36">
        <v>1</v>
      </c>
      <c r="B60" s="36">
        <v>35</v>
      </c>
      <c r="C60" s="36">
        <v>5</v>
      </c>
    </row>
    <row r="61" spans="1:3" ht="14.25">
      <c r="A61" s="36">
        <v>1</v>
      </c>
      <c r="B61" s="36">
        <v>40</v>
      </c>
      <c r="C61" s="36">
        <v>6</v>
      </c>
    </row>
    <row r="62" spans="1:3" ht="14.25">
      <c r="A62" s="36">
        <v>1</v>
      </c>
      <c r="B62" s="36">
        <v>30</v>
      </c>
      <c r="C62" s="36">
        <v>7</v>
      </c>
    </row>
    <row r="63" spans="1:3" ht="14.25">
      <c r="A63" s="36">
        <v>1</v>
      </c>
      <c r="B63" s="36">
        <v>30</v>
      </c>
      <c r="C63" s="36">
        <v>7</v>
      </c>
    </row>
    <row r="64" spans="1:3" ht="14.25">
      <c r="A64" s="36">
        <v>1</v>
      </c>
      <c r="B64" s="36">
        <v>30</v>
      </c>
      <c r="C64" s="36">
        <v>6</v>
      </c>
    </row>
    <row r="65" spans="1:3" ht="14.25">
      <c r="A65" s="36">
        <v>1</v>
      </c>
      <c r="B65" s="36">
        <v>30</v>
      </c>
      <c r="C65" s="36">
        <v>8</v>
      </c>
    </row>
    <row r="66" spans="1:3" ht="14.25">
      <c r="A66" s="36">
        <v>1</v>
      </c>
      <c r="B66" s="36">
        <v>30</v>
      </c>
      <c r="C66" s="36">
        <v>6</v>
      </c>
    </row>
    <row r="67" spans="1:3" ht="14.25">
      <c r="A67" s="36">
        <v>1</v>
      </c>
      <c r="B67" s="36">
        <v>50</v>
      </c>
      <c r="C67" s="36">
        <v>6</v>
      </c>
    </row>
    <row r="68" spans="1:3" ht="14.25">
      <c r="A68" s="36">
        <v>1</v>
      </c>
      <c r="B68" s="36">
        <v>50</v>
      </c>
      <c r="C68" s="36">
        <v>7</v>
      </c>
    </row>
    <row r="69" spans="1:3" ht="14.25">
      <c r="A69" s="36">
        <v>1</v>
      </c>
      <c r="B69" s="36">
        <v>20</v>
      </c>
      <c r="C69" s="36">
        <v>6</v>
      </c>
    </row>
    <row r="70" spans="1:3" ht="14.25">
      <c r="A70" s="36">
        <v>1</v>
      </c>
      <c r="B70" s="36">
        <v>40</v>
      </c>
      <c r="C70" s="36">
        <v>3</v>
      </c>
    </row>
    <row r="71" spans="1:3" ht="14.25">
      <c r="A71" s="36">
        <v>1</v>
      </c>
      <c r="B71" s="36">
        <v>60</v>
      </c>
      <c r="C71" s="36">
        <v>5</v>
      </c>
    </row>
    <row r="72" spans="1:3" ht="14.25">
      <c r="A72" s="36">
        <v>1</v>
      </c>
      <c r="B72" s="36">
        <v>50</v>
      </c>
      <c r="C72" s="36">
        <v>7</v>
      </c>
    </row>
    <row r="73" spans="1:3" ht="14.25">
      <c r="A73" s="36">
        <v>1</v>
      </c>
      <c r="B73" s="36">
        <v>55</v>
      </c>
      <c r="C73" s="36">
        <v>6</v>
      </c>
    </row>
    <row r="74" spans="1:3" ht="14.25">
      <c r="A74" s="36">
        <v>1</v>
      </c>
      <c r="B74" s="36">
        <v>60</v>
      </c>
      <c r="C74" s="36">
        <v>6</v>
      </c>
    </row>
    <row r="75" spans="1:3" ht="14.25">
      <c r="A75" s="36">
        <v>1</v>
      </c>
      <c r="B75" s="36">
        <v>75</v>
      </c>
      <c r="C75" s="36">
        <v>4</v>
      </c>
    </row>
    <row r="76" spans="1:3" ht="14.25">
      <c r="A76" s="36">
        <v>1</v>
      </c>
      <c r="B76" s="36">
        <v>50</v>
      </c>
      <c r="C76" s="36">
        <v>4</v>
      </c>
    </row>
    <row r="77" spans="1:3" ht="14.25">
      <c r="A77" s="36">
        <v>1</v>
      </c>
      <c r="B77" s="36">
        <v>75</v>
      </c>
      <c r="C77" s="36">
        <v>4</v>
      </c>
    </row>
    <row r="78" spans="1:3" ht="14.25">
      <c r="A78" s="36">
        <v>2</v>
      </c>
      <c r="B78" s="36">
        <v>70</v>
      </c>
      <c r="C78" s="36">
        <v>3</v>
      </c>
    </row>
    <row r="79" spans="1:3" ht="14.25">
      <c r="A79" s="36">
        <v>2</v>
      </c>
      <c r="B79" s="36">
        <v>75</v>
      </c>
      <c r="C79" s="36">
        <v>6</v>
      </c>
    </row>
    <row r="80" spans="1:3" ht="14.25">
      <c r="A80" s="36">
        <v>2</v>
      </c>
      <c r="B80" s="36">
        <v>80</v>
      </c>
      <c r="C80" s="36">
        <v>10</v>
      </c>
    </row>
    <row r="81" spans="1:3" ht="14.25">
      <c r="A81" s="36">
        <v>2</v>
      </c>
      <c r="B81" s="36">
        <v>90</v>
      </c>
      <c r="C81" s="36">
        <v>2</v>
      </c>
    </row>
    <row r="82" spans="1:3" ht="14.25">
      <c r="A82" s="36">
        <v>2</v>
      </c>
      <c r="B82" s="36">
        <v>95</v>
      </c>
      <c r="C82" s="36">
        <v>2</v>
      </c>
    </row>
    <row r="83" spans="1:3" ht="14.25">
      <c r="A83" s="36">
        <v>2</v>
      </c>
      <c r="B83" s="36">
        <v>90</v>
      </c>
      <c r="C83" s="36">
        <v>3</v>
      </c>
    </row>
    <row r="84" spans="1:3" ht="14.25">
      <c r="A84" s="36">
        <v>2</v>
      </c>
      <c r="B84" s="36">
        <v>100</v>
      </c>
      <c r="C84" s="36">
        <v>4</v>
      </c>
    </row>
    <row r="85" spans="1:3" ht="14.25">
      <c r="A85" s="36">
        <v>2</v>
      </c>
      <c r="B85" s="36">
        <v>95</v>
      </c>
      <c r="C85" s="36">
        <v>2</v>
      </c>
    </row>
    <row r="86" spans="1:3" ht="14.25">
      <c r="A86" s="36">
        <v>2</v>
      </c>
      <c r="B86" s="36">
        <v>90</v>
      </c>
      <c r="C86" s="36">
        <v>2</v>
      </c>
    </row>
    <row r="87" spans="1:3" ht="14.25">
      <c r="A87" s="36">
        <v>2</v>
      </c>
      <c r="B87" s="36">
        <v>90</v>
      </c>
      <c r="C87" s="36">
        <v>2</v>
      </c>
    </row>
    <row r="88" spans="1:3" ht="14.25">
      <c r="A88" s="36">
        <v>2</v>
      </c>
      <c r="B88" s="36">
        <v>90</v>
      </c>
      <c r="C88" s="36">
        <v>5</v>
      </c>
    </row>
    <row r="89" spans="1:3" ht="14.25">
      <c r="A89" s="36">
        <v>2</v>
      </c>
      <c r="B89" s="36">
        <v>90</v>
      </c>
      <c r="C89" s="36">
        <v>4</v>
      </c>
    </row>
    <row r="90" spans="1:3" ht="14.25">
      <c r="A90" s="36">
        <v>2</v>
      </c>
      <c r="B90" s="36">
        <v>90</v>
      </c>
      <c r="C90" s="36">
        <v>3</v>
      </c>
    </row>
    <row r="91" spans="1:3" ht="14.25">
      <c r="A91" s="36">
        <v>2</v>
      </c>
      <c r="B91" s="36">
        <v>70</v>
      </c>
      <c r="C91" s="36">
        <v>7</v>
      </c>
    </row>
    <row r="92" spans="1:3" ht="14.25">
      <c r="A92" s="36">
        <v>2</v>
      </c>
      <c r="B92" s="36">
        <v>80</v>
      </c>
      <c r="C92" s="36">
        <v>5</v>
      </c>
    </row>
    <row r="93" spans="1:3" ht="14.25">
      <c r="A93" s="36">
        <v>2</v>
      </c>
      <c r="B93" s="36">
        <v>80</v>
      </c>
      <c r="C93" s="36">
        <v>4</v>
      </c>
    </row>
    <row r="94" spans="1:3" ht="14.25">
      <c r="A94" s="36">
        <v>2</v>
      </c>
      <c r="B94" s="36">
        <v>60</v>
      </c>
      <c r="C94" s="36">
        <v>8</v>
      </c>
    </row>
    <row r="95" spans="1:3" ht="14.25">
      <c r="A95" s="36">
        <v>2</v>
      </c>
      <c r="B95" s="36">
        <v>40</v>
      </c>
      <c r="C95" s="36">
        <v>7</v>
      </c>
    </row>
    <row r="96" spans="1:3" ht="14.25">
      <c r="A96" s="36">
        <v>2</v>
      </c>
      <c r="B96" s="36">
        <v>70</v>
      </c>
      <c r="C96" s="36">
        <v>3</v>
      </c>
    </row>
    <row r="97" spans="1:3" ht="14.25">
      <c r="A97" s="36">
        <v>2</v>
      </c>
      <c r="B97" s="36">
        <v>50</v>
      </c>
      <c r="C97" s="36">
        <v>6</v>
      </c>
    </row>
    <row r="98" spans="1:3" ht="14.25">
      <c r="A98" s="36">
        <v>2</v>
      </c>
      <c r="B98" s="36">
        <v>50</v>
      </c>
      <c r="C98" s="36">
        <v>10</v>
      </c>
    </row>
    <row r="99" spans="1:3" ht="14.25">
      <c r="A99" s="36">
        <v>2</v>
      </c>
      <c r="B99" s="36">
        <v>45</v>
      </c>
      <c r="C99" s="36">
        <v>5</v>
      </c>
    </row>
    <row r="100" spans="1:3" ht="14.25">
      <c r="A100" s="36">
        <v>2</v>
      </c>
      <c r="B100" s="36">
        <v>50</v>
      </c>
      <c r="C100" s="36">
        <v>5</v>
      </c>
    </row>
    <row r="101" spans="1:3" ht="14.25">
      <c r="A101" s="36">
        <v>2</v>
      </c>
      <c r="B101" s="36">
        <v>50</v>
      </c>
      <c r="C101" s="36">
        <v>7</v>
      </c>
    </row>
    <row r="102" spans="1:3" ht="14.25">
      <c r="A102" s="36">
        <v>2</v>
      </c>
      <c r="B102" s="36">
        <v>50</v>
      </c>
      <c r="C102" s="36">
        <v>8</v>
      </c>
    </row>
    <row r="103" spans="1:3" ht="14.25">
      <c r="A103" s="36">
        <v>2</v>
      </c>
      <c r="B103" s="36">
        <v>80</v>
      </c>
      <c r="C103" s="36">
        <v>6</v>
      </c>
    </row>
    <row r="104" spans="1:3" ht="14.25">
      <c r="A104" s="36">
        <v>2</v>
      </c>
      <c r="B104" s="36">
        <v>60</v>
      </c>
      <c r="C104" s="36">
        <v>7</v>
      </c>
    </row>
    <row r="105" spans="1:3" ht="14.25">
      <c r="A105" s="36">
        <v>2</v>
      </c>
      <c r="B105" s="36">
        <v>40</v>
      </c>
      <c r="C105" s="36">
        <v>6</v>
      </c>
    </row>
    <row r="106" spans="1:3" ht="14.25">
      <c r="A106" s="36">
        <v>2</v>
      </c>
      <c r="B106" s="36">
        <v>100</v>
      </c>
      <c r="C106" s="36">
        <v>5</v>
      </c>
    </row>
    <row r="107" spans="1:3" ht="14.25">
      <c r="A107" s="36">
        <v>2</v>
      </c>
      <c r="B107" s="36">
        <v>100</v>
      </c>
      <c r="C107" s="36">
        <v>2</v>
      </c>
    </row>
    <row r="108" spans="1:3" ht="14.25">
      <c r="A108" s="36">
        <v>2</v>
      </c>
      <c r="B108" s="36">
        <v>80</v>
      </c>
      <c r="C108" s="36">
        <v>6</v>
      </c>
    </row>
    <row r="109" spans="1:3" ht="14.25">
      <c r="A109" s="36">
        <v>2</v>
      </c>
      <c r="B109" s="36">
        <v>80</v>
      </c>
      <c r="C109" s="36">
        <v>4</v>
      </c>
    </row>
    <row r="110" spans="1:3" ht="14.25">
      <c r="A110" s="36">
        <v>2</v>
      </c>
      <c r="B110" s="36">
        <v>100</v>
      </c>
      <c r="C110" s="36">
        <v>2</v>
      </c>
    </row>
    <row r="111" spans="1:3" ht="14.25">
      <c r="A111" s="36">
        <v>2</v>
      </c>
      <c r="B111" s="36">
        <v>100</v>
      </c>
      <c r="C111" s="36">
        <v>6</v>
      </c>
    </row>
    <row r="112" spans="1:3" ht="14.25">
      <c r="A112" s="36">
        <v>2</v>
      </c>
      <c r="B112" s="36">
        <v>70</v>
      </c>
      <c r="C112" s="36">
        <v>8</v>
      </c>
    </row>
    <row r="113" spans="1:3" ht="14.25">
      <c r="A113" s="36">
        <v>2</v>
      </c>
      <c r="B113" s="36">
        <v>70</v>
      </c>
      <c r="C113" s="36">
        <v>4</v>
      </c>
    </row>
    <row r="114" spans="1:3" ht="14.25">
      <c r="A114" s="36">
        <v>2</v>
      </c>
      <c r="B114" s="36">
        <v>90</v>
      </c>
      <c r="C114" s="36">
        <v>3</v>
      </c>
    </row>
    <row r="115" spans="1:3" ht="14.25">
      <c r="A115" s="36">
        <v>2</v>
      </c>
      <c r="B115" s="36">
        <v>90</v>
      </c>
      <c r="C115" s="36">
        <v>4</v>
      </c>
    </row>
    <row r="116" spans="1:3" ht="14.25">
      <c r="A116" s="36">
        <v>2</v>
      </c>
      <c r="B116" s="36">
        <v>90</v>
      </c>
      <c r="C116" s="36">
        <v>3</v>
      </c>
    </row>
    <row r="117" spans="1:3" ht="14.25">
      <c r="A117" s="36">
        <v>2</v>
      </c>
      <c r="B117" s="36">
        <v>90</v>
      </c>
      <c r="C117" s="36">
        <v>8</v>
      </c>
    </row>
    <row r="118" spans="1:3" ht="14.25">
      <c r="A118" s="36">
        <v>2</v>
      </c>
      <c r="B118" s="36">
        <v>100</v>
      </c>
      <c r="C118" s="36">
        <v>2</v>
      </c>
    </row>
    <row r="119" spans="1:3" ht="14.25">
      <c r="A119" s="36">
        <v>2</v>
      </c>
      <c r="B119" s="36">
        <v>100</v>
      </c>
      <c r="C119" s="36">
        <v>1</v>
      </c>
    </row>
    <row r="120" spans="1:3" ht="14.25">
      <c r="A120" s="36">
        <v>2</v>
      </c>
      <c r="B120" s="36">
        <v>100</v>
      </c>
      <c r="C120" s="36">
        <v>1</v>
      </c>
    </row>
    <row r="121" spans="1:3" ht="14.25">
      <c r="A121" s="36">
        <v>2</v>
      </c>
      <c r="B121" s="36">
        <v>100</v>
      </c>
      <c r="C121" s="36">
        <v>2</v>
      </c>
    </row>
    <row r="122" spans="1:3" ht="14.25">
      <c r="A122" s="36">
        <v>2</v>
      </c>
      <c r="B122" s="36">
        <v>100</v>
      </c>
      <c r="C122" s="36">
        <v>1</v>
      </c>
    </row>
    <row r="123" spans="1:3" ht="14.25">
      <c r="A123" s="36">
        <v>2</v>
      </c>
      <c r="B123" s="36">
        <v>100</v>
      </c>
      <c r="C123" s="36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2" width="10.57421875" style="0" customWidth="1"/>
  </cols>
  <sheetData>
    <row r="1" spans="1:4" ht="14.25">
      <c r="A1" s="34" t="s">
        <v>183</v>
      </c>
      <c r="B1" s="34" t="s">
        <v>184</v>
      </c>
      <c r="C1" s="1" t="s">
        <v>185</v>
      </c>
      <c r="D1" s="1" t="s">
        <v>186</v>
      </c>
    </row>
    <row r="2" spans="1:4" ht="14.25">
      <c r="A2">
        <v>25</v>
      </c>
      <c r="B2">
        <v>0</v>
      </c>
      <c r="C2" s="28">
        <v>74.4</v>
      </c>
      <c r="D2" s="28">
        <v>90.4</v>
      </c>
    </row>
    <row r="3" spans="1:4" ht="14.25">
      <c r="A3">
        <v>15</v>
      </c>
      <c r="B3">
        <v>1</v>
      </c>
      <c r="C3" s="28">
        <v>37.7</v>
      </c>
      <c r="D3" s="28">
        <v>6.9</v>
      </c>
    </row>
    <row r="4" spans="1:4" ht="14.25">
      <c r="A4">
        <v>11</v>
      </c>
      <c r="B4">
        <v>2</v>
      </c>
      <c r="C4" s="28">
        <v>60.8</v>
      </c>
      <c r="D4" s="28">
        <v>32.2</v>
      </c>
    </row>
    <row r="5" spans="1:4" ht="14.25">
      <c r="A5">
        <v>13</v>
      </c>
      <c r="B5">
        <v>3</v>
      </c>
      <c r="C5" s="28">
        <v>81.4</v>
      </c>
      <c r="D5" s="28">
        <v>34</v>
      </c>
    </row>
    <row r="6" spans="1:4" ht="14.25">
      <c r="A6">
        <v>10</v>
      </c>
      <c r="B6">
        <v>4</v>
      </c>
      <c r="C6" s="28">
        <v>39.9</v>
      </c>
      <c r="D6" s="28">
        <v>95.1</v>
      </c>
    </row>
    <row r="7" spans="1:4" ht="14.25">
      <c r="A7">
        <v>6</v>
      </c>
      <c r="B7">
        <v>5</v>
      </c>
      <c r="C7" s="28">
        <v>19.7</v>
      </c>
      <c r="D7" s="28">
        <v>91.1</v>
      </c>
    </row>
    <row r="8" spans="1:4" ht="14.25">
      <c r="A8">
        <v>2</v>
      </c>
      <c r="B8">
        <v>6</v>
      </c>
      <c r="C8" s="28">
        <v>28.9</v>
      </c>
      <c r="D8" s="28">
        <v>96.4</v>
      </c>
    </row>
    <row r="9" spans="1:4" ht="14.25">
      <c r="A9">
        <v>1</v>
      </c>
      <c r="B9">
        <v>8</v>
      </c>
      <c r="C9" s="28">
        <v>7.2</v>
      </c>
      <c r="D9" s="28">
        <v>66.6</v>
      </c>
    </row>
    <row r="10" spans="1:4" ht="14.25">
      <c r="A10">
        <v>1</v>
      </c>
      <c r="B10">
        <v>12</v>
      </c>
      <c r="C10" s="28">
        <v>86.1</v>
      </c>
      <c r="D10" s="28">
        <v>6.8</v>
      </c>
    </row>
    <row r="11" spans="1:4" ht="14.25">
      <c r="A11">
        <v>1</v>
      </c>
      <c r="B11">
        <v>15</v>
      </c>
      <c r="C11" s="28">
        <v>69.6</v>
      </c>
      <c r="D11" s="28">
        <v>39.4</v>
      </c>
    </row>
    <row r="12" spans="1:4" ht="14.25">
      <c r="A12">
        <v>1</v>
      </c>
      <c r="B12">
        <v>18</v>
      </c>
      <c r="C12" s="28">
        <v>84</v>
      </c>
      <c r="D12" s="28">
        <v>43.7</v>
      </c>
    </row>
    <row r="13" spans="3:4" ht="14.25">
      <c r="C13" s="28">
        <v>90.3</v>
      </c>
      <c r="D13" s="28">
        <v>40.6</v>
      </c>
    </row>
    <row r="14" spans="3:8" ht="14.25">
      <c r="C14" s="28">
        <v>69.1</v>
      </c>
      <c r="D14" s="28">
        <v>73.1</v>
      </c>
      <c r="H14" s="33"/>
    </row>
    <row r="15" spans="3:4" ht="14.25">
      <c r="C15" s="28">
        <v>71.2</v>
      </c>
      <c r="D15" s="28">
        <v>79.9</v>
      </c>
    </row>
    <row r="16" spans="3:4" ht="14.25">
      <c r="C16" s="28">
        <v>75.8</v>
      </c>
      <c r="D16" s="28">
        <v>51</v>
      </c>
    </row>
    <row r="17" spans="3:4" ht="14.25">
      <c r="C17" s="28">
        <v>68.6</v>
      </c>
      <c r="D17" s="28">
        <v>91.7</v>
      </c>
    </row>
    <row r="18" spans="3:4" ht="14.25">
      <c r="C18" s="28">
        <v>89.8</v>
      </c>
      <c r="D18" s="28">
        <v>69.3</v>
      </c>
    </row>
    <row r="19" spans="3:4" ht="14.25">
      <c r="C19" s="28">
        <v>25</v>
      </c>
      <c r="D19" s="28">
        <v>86</v>
      </c>
    </row>
    <row r="20" spans="3:4" ht="14.25">
      <c r="C20" s="28">
        <v>84.4</v>
      </c>
      <c r="D20" s="28">
        <v>64.9</v>
      </c>
    </row>
    <row r="21" spans="3:4" ht="14.25">
      <c r="C21" s="28">
        <v>83.4</v>
      </c>
      <c r="D21" s="28">
        <v>73.8</v>
      </c>
    </row>
    <row r="22" spans="3:4" ht="14.25">
      <c r="C22" s="28">
        <v>85.7</v>
      </c>
      <c r="D22" s="28">
        <v>52.9</v>
      </c>
    </row>
    <row r="23" spans="3:4" ht="14.25">
      <c r="C23" s="28">
        <v>98.3</v>
      </c>
      <c r="D23" s="28">
        <v>67.8</v>
      </c>
    </row>
    <row r="24" spans="3:4" ht="14.25">
      <c r="C24" s="28">
        <v>3.4</v>
      </c>
      <c r="D24" s="28">
        <v>86.8</v>
      </c>
    </row>
    <row r="25" spans="3:4" ht="14.25">
      <c r="C25" s="28">
        <v>10.4</v>
      </c>
      <c r="D25" s="28">
        <v>71.4</v>
      </c>
    </row>
    <row r="26" spans="3:4" ht="14.25">
      <c r="C26" s="28">
        <v>9.6</v>
      </c>
      <c r="D26" s="28">
        <v>83.2</v>
      </c>
    </row>
    <row r="27" spans="3:4" ht="14.25">
      <c r="C27" s="28">
        <v>5.6</v>
      </c>
      <c r="D27" s="28">
        <v>65.9</v>
      </c>
    </row>
    <row r="28" spans="3:4" ht="14.25">
      <c r="C28" s="28">
        <v>34.5</v>
      </c>
      <c r="D28" s="28">
        <v>33.2</v>
      </c>
    </row>
    <row r="29" spans="3:4" ht="14.25">
      <c r="C29" s="28">
        <v>24.9</v>
      </c>
      <c r="D29" s="28">
        <v>26.7</v>
      </c>
    </row>
    <row r="30" spans="3:4" ht="14.25">
      <c r="C30" s="28">
        <v>54.6</v>
      </c>
      <c r="D30" s="28">
        <v>18.6</v>
      </c>
    </row>
    <row r="31" spans="3:4" ht="14.25">
      <c r="C31" s="28">
        <v>57</v>
      </c>
      <c r="D31" s="28">
        <v>24.6</v>
      </c>
    </row>
    <row r="32" spans="3:4" ht="14.25">
      <c r="C32" s="28">
        <v>95</v>
      </c>
      <c r="D32" s="28">
        <v>63.1</v>
      </c>
    </row>
    <row r="33" spans="3:4" ht="14.25">
      <c r="C33" s="28">
        <v>16.8</v>
      </c>
      <c r="D33" s="28">
        <v>71.2</v>
      </c>
    </row>
    <row r="34" spans="3:4" ht="14.25">
      <c r="C34" s="28">
        <v>30.9</v>
      </c>
      <c r="D34" s="28">
        <v>89.5</v>
      </c>
    </row>
    <row r="35" spans="3:4" ht="14.25">
      <c r="C35" s="28">
        <v>13.1</v>
      </c>
      <c r="D35" s="28">
        <v>75.6</v>
      </c>
    </row>
    <row r="36" spans="3:4" ht="14.25">
      <c r="C36" s="28">
        <v>36.4</v>
      </c>
      <c r="D36" s="28">
        <v>67.1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9" sqref="F9"/>
    </sheetView>
  </sheetViews>
  <sheetFormatPr defaultColWidth="9.140625" defaultRowHeight="15"/>
  <cols>
    <col min="7" max="7" width="9.8515625" style="0" customWidth="1"/>
    <col min="8" max="8" width="9.57421875" style="0" customWidth="1"/>
  </cols>
  <sheetData>
    <row r="1" spans="1:8" ht="14.25">
      <c r="A1" s="2" t="s">
        <v>5</v>
      </c>
      <c r="B1" s="2" t="s">
        <v>6</v>
      </c>
      <c r="D1" s="2" t="s">
        <v>26</v>
      </c>
      <c r="E1" s="2" t="s">
        <v>27</v>
      </c>
      <c r="G1" s="6" t="s">
        <v>24</v>
      </c>
      <c r="H1" s="2" t="s">
        <v>25</v>
      </c>
    </row>
    <row r="2" spans="1:8" ht="14.25">
      <c r="A2">
        <v>126</v>
      </c>
      <c r="B2">
        <f>9*250/16</f>
        <v>140.625</v>
      </c>
      <c r="D2">
        <v>1997</v>
      </c>
      <c r="E2">
        <v>2000</v>
      </c>
      <c r="G2" s="4">
        <v>15</v>
      </c>
      <c r="H2" s="5">
        <v>5.580357142857143</v>
      </c>
    </row>
    <row r="3" spans="1:8" ht="14.25">
      <c r="A3">
        <v>55</v>
      </c>
      <c r="B3">
        <f>3*250/16</f>
        <v>46.875</v>
      </c>
      <c r="D3">
        <v>3</v>
      </c>
      <c r="E3">
        <v>0</v>
      </c>
      <c r="G3" s="4">
        <v>20</v>
      </c>
      <c r="H3" s="5">
        <v>38.839285714285715</v>
      </c>
    </row>
    <row r="4" spans="1:8" ht="14.25">
      <c r="A4">
        <v>60</v>
      </c>
      <c r="B4">
        <f>3*250/16</f>
        <v>46.875</v>
      </c>
      <c r="G4" s="4">
        <v>77</v>
      </c>
      <c r="H4" s="5">
        <v>67.58035714285714</v>
      </c>
    </row>
    <row r="5" spans="1:2" ht="14.25">
      <c r="A5">
        <v>9</v>
      </c>
      <c r="B5">
        <f>1*250/16</f>
        <v>15.625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1"/>
  <sheetViews>
    <sheetView zoomScale="80" zoomScaleNormal="80" zoomScalePageLayoutView="0" workbookViewId="0" topLeftCell="A1">
      <selection activeCell="H31" sqref="H31"/>
    </sheetView>
  </sheetViews>
  <sheetFormatPr defaultColWidth="9.140625" defaultRowHeight="15"/>
  <sheetData>
    <row r="1" spans="1:30" ht="14.25">
      <c r="A1" t="s">
        <v>190</v>
      </c>
      <c r="B1" t="s">
        <v>191</v>
      </c>
      <c r="C1" t="s">
        <v>192</v>
      </c>
      <c r="D1" t="s">
        <v>193</v>
      </c>
      <c r="E1" t="s">
        <v>194</v>
      </c>
      <c r="F1" t="s">
        <v>195</v>
      </c>
      <c r="G1" t="s">
        <v>196</v>
      </c>
      <c r="H1" t="s">
        <v>197</v>
      </c>
      <c r="I1" t="s">
        <v>198</v>
      </c>
      <c r="J1" t="s">
        <v>199</v>
      </c>
      <c r="K1" t="s">
        <v>200</v>
      </c>
      <c r="L1" t="s">
        <v>201</v>
      </c>
      <c r="M1" t="s">
        <v>202</v>
      </c>
      <c r="N1" t="s">
        <v>203</v>
      </c>
      <c r="O1" t="s">
        <v>204</v>
      </c>
      <c r="P1" t="s">
        <v>205</v>
      </c>
      <c r="Q1" t="s">
        <v>206</v>
      </c>
      <c r="R1" t="s">
        <v>207</v>
      </c>
      <c r="S1" t="s">
        <v>208</v>
      </c>
      <c r="T1" t="s">
        <v>209</v>
      </c>
      <c r="U1" t="s">
        <v>210</v>
      </c>
      <c r="V1" t="s">
        <v>211</v>
      </c>
      <c r="W1" t="s">
        <v>212</v>
      </c>
      <c r="X1" t="s">
        <v>213</v>
      </c>
      <c r="Y1" t="s">
        <v>214</v>
      </c>
      <c r="Z1" t="s">
        <v>215</v>
      </c>
      <c r="AA1" t="s">
        <v>216</v>
      </c>
      <c r="AB1" t="s">
        <v>217</v>
      </c>
      <c r="AC1" t="s">
        <v>218</v>
      </c>
      <c r="AD1" t="s">
        <v>219</v>
      </c>
    </row>
    <row r="2" spans="1:30" ht="14.25">
      <c r="A2" s="15">
        <v>1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4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7</v>
      </c>
      <c r="R2" s="15">
        <v>0</v>
      </c>
      <c r="S2" s="15">
        <v>4</v>
      </c>
      <c r="T2" s="15">
        <v>2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</row>
    <row r="3" spans="1:30" ht="14.25">
      <c r="A3" s="15">
        <v>3</v>
      </c>
      <c r="B3" s="15">
        <v>0</v>
      </c>
      <c r="C3" s="15">
        <v>0</v>
      </c>
      <c r="D3" s="15">
        <v>2</v>
      </c>
      <c r="E3" s="15">
        <v>0</v>
      </c>
      <c r="F3" s="15">
        <v>3</v>
      </c>
      <c r="G3" s="15">
        <v>4</v>
      </c>
      <c r="H3" s="15">
        <v>0</v>
      </c>
      <c r="I3" s="15">
        <v>0</v>
      </c>
      <c r="J3" s="15">
        <v>0</v>
      </c>
      <c r="K3" s="15">
        <v>4</v>
      </c>
      <c r="L3" s="15">
        <v>0</v>
      </c>
      <c r="M3" s="15">
        <v>0</v>
      </c>
      <c r="N3" s="15">
        <v>0</v>
      </c>
      <c r="O3" s="15">
        <v>0</v>
      </c>
      <c r="P3" s="15">
        <v>5</v>
      </c>
      <c r="Q3" s="15">
        <v>5</v>
      </c>
      <c r="R3" s="15">
        <v>0</v>
      </c>
      <c r="S3" s="15">
        <v>4</v>
      </c>
      <c r="T3" s="15">
        <v>7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5</v>
      </c>
      <c r="AB3" s="15">
        <v>0</v>
      </c>
      <c r="AC3" s="15">
        <v>0</v>
      </c>
      <c r="AD3" s="15">
        <v>0</v>
      </c>
    </row>
    <row r="4" spans="1:30" ht="14.25">
      <c r="A4" s="15">
        <v>0</v>
      </c>
      <c r="B4" s="15">
        <v>4</v>
      </c>
      <c r="C4" s="15">
        <v>0</v>
      </c>
      <c r="D4" s="15">
        <v>7</v>
      </c>
      <c r="E4" s="15">
        <v>0</v>
      </c>
      <c r="F4" s="15">
        <v>2</v>
      </c>
      <c r="G4" s="15">
        <v>0</v>
      </c>
      <c r="H4" s="15">
        <v>0</v>
      </c>
      <c r="I4" s="15">
        <v>0</v>
      </c>
      <c r="J4" s="15">
        <v>0</v>
      </c>
      <c r="K4" s="15">
        <v>4</v>
      </c>
      <c r="L4" s="15">
        <v>0</v>
      </c>
      <c r="M4" s="15">
        <v>0</v>
      </c>
      <c r="N4" s="15">
        <v>0</v>
      </c>
      <c r="O4" s="15">
        <v>0</v>
      </c>
      <c r="P4" s="15">
        <v>2</v>
      </c>
      <c r="Q4" s="15">
        <v>6</v>
      </c>
      <c r="R4" s="15">
        <v>0</v>
      </c>
      <c r="S4" s="15">
        <v>5</v>
      </c>
      <c r="T4" s="15">
        <v>6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2</v>
      </c>
      <c r="AB4" s="15">
        <v>0</v>
      </c>
      <c r="AC4" s="15">
        <v>2</v>
      </c>
      <c r="AD4" s="15">
        <v>0</v>
      </c>
    </row>
    <row r="5" spans="1:30" ht="14.25">
      <c r="A5" s="15">
        <v>0</v>
      </c>
      <c r="B5" s="15">
        <v>8</v>
      </c>
      <c r="C5" s="15">
        <v>0</v>
      </c>
      <c r="D5" s="15">
        <v>2</v>
      </c>
      <c r="E5" s="15">
        <v>0</v>
      </c>
      <c r="F5" s="15">
        <v>2</v>
      </c>
      <c r="G5" s="15">
        <v>3</v>
      </c>
      <c r="H5" s="15">
        <v>0</v>
      </c>
      <c r="I5" s="15">
        <v>2</v>
      </c>
      <c r="J5" s="15">
        <v>0</v>
      </c>
      <c r="K5" s="15">
        <v>4</v>
      </c>
      <c r="L5" s="15">
        <v>0</v>
      </c>
      <c r="M5" s="15">
        <v>0</v>
      </c>
      <c r="N5" s="15">
        <v>0</v>
      </c>
      <c r="O5" s="15">
        <v>0</v>
      </c>
      <c r="P5" s="15">
        <v>2</v>
      </c>
      <c r="Q5" s="15">
        <v>5</v>
      </c>
      <c r="R5" s="15">
        <v>0</v>
      </c>
      <c r="S5" s="15">
        <v>4</v>
      </c>
      <c r="T5" s="15">
        <v>5</v>
      </c>
      <c r="U5" s="15">
        <v>0</v>
      </c>
      <c r="V5" s="15">
        <v>0</v>
      </c>
      <c r="W5" s="15">
        <v>0</v>
      </c>
      <c r="X5" s="15">
        <v>5</v>
      </c>
      <c r="Y5" s="15">
        <v>0</v>
      </c>
      <c r="Z5" s="15">
        <v>0</v>
      </c>
      <c r="AA5" s="15">
        <v>1</v>
      </c>
      <c r="AB5" s="15">
        <v>0</v>
      </c>
      <c r="AC5" s="15">
        <v>2</v>
      </c>
      <c r="AD5" s="15">
        <v>0</v>
      </c>
    </row>
    <row r="6" spans="1:30" ht="14.25">
      <c r="A6" s="15">
        <v>2</v>
      </c>
      <c r="B6" s="15">
        <v>0</v>
      </c>
      <c r="C6" s="15">
        <v>0</v>
      </c>
      <c r="D6" s="15">
        <v>0</v>
      </c>
      <c r="E6" s="15">
        <v>4</v>
      </c>
      <c r="F6" s="15">
        <v>2</v>
      </c>
      <c r="G6" s="15">
        <v>2</v>
      </c>
      <c r="H6" s="15">
        <v>0</v>
      </c>
      <c r="I6" s="15">
        <v>0</v>
      </c>
      <c r="J6" s="15">
        <v>0</v>
      </c>
      <c r="K6" s="15">
        <v>4</v>
      </c>
      <c r="L6" s="15">
        <v>0</v>
      </c>
      <c r="M6" s="15">
        <v>0</v>
      </c>
      <c r="N6" s="15">
        <v>0</v>
      </c>
      <c r="O6" s="15">
        <v>0</v>
      </c>
      <c r="P6" s="15">
        <v>3</v>
      </c>
      <c r="Q6" s="15">
        <v>2</v>
      </c>
      <c r="R6" s="15">
        <v>5</v>
      </c>
      <c r="S6" s="15">
        <v>2</v>
      </c>
      <c r="T6" s="15">
        <v>6</v>
      </c>
      <c r="U6" s="15">
        <v>0</v>
      </c>
      <c r="V6" s="15">
        <v>0</v>
      </c>
      <c r="W6" s="15">
        <v>5</v>
      </c>
      <c r="X6" s="15">
        <v>0</v>
      </c>
      <c r="Y6" s="15">
        <v>0</v>
      </c>
      <c r="Z6" s="15">
        <v>2</v>
      </c>
      <c r="AA6" s="15">
        <v>2</v>
      </c>
      <c r="AB6" s="15">
        <v>0</v>
      </c>
      <c r="AC6" s="15">
        <v>2</v>
      </c>
      <c r="AD6" s="15">
        <v>0</v>
      </c>
    </row>
    <row r="7" spans="1:30" ht="14.25">
      <c r="A7" s="15">
        <v>2</v>
      </c>
      <c r="B7" s="15">
        <v>0</v>
      </c>
      <c r="C7" s="15">
        <v>0</v>
      </c>
      <c r="D7" s="15">
        <v>0</v>
      </c>
      <c r="E7" s="15">
        <v>3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3</v>
      </c>
      <c r="Q7" s="15">
        <v>6</v>
      </c>
      <c r="R7" s="15">
        <v>5</v>
      </c>
      <c r="S7" s="15">
        <v>3</v>
      </c>
      <c r="T7" s="15">
        <v>4</v>
      </c>
      <c r="U7" s="15">
        <v>0</v>
      </c>
      <c r="V7" s="15">
        <v>0</v>
      </c>
      <c r="W7" s="15">
        <v>6</v>
      </c>
      <c r="X7" s="15">
        <v>0</v>
      </c>
      <c r="Y7" s="15">
        <v>0</v>
      </c>
      <c r="Z7" s="15">
        <v>5</v>
      </c>
      <c r="AA7" s="15">
        <v>5</v>
      </c>
      <c r="AB7" s="15">
        <v>0</v>
      </c>
      <c r="AC7" s="15">
        <v>6</v>
      </c>
      <c r="AD7" s="15">
        <v>0</v>
      </c>
    </row>
    <row r="8" spans="1:30" ht="14.25">
      <c r="A8" s="15">
        <v>2</v>
      </c>
      <c r="B8" s="15">
        <v>0</v>
      </c>
      <c r="C8" s="15">
        <v>0</v>
      </c>
      <c r="D8" s="15">
        <v>0</v>
      </c>
      <c r="E8" s="15">
        <v>2</v>
      </c>
      <c r="F8" s="15">
        <v>0</v>
      </c>
      <c r="G8" s="15">
        <v>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15">
        <v>3</v>
      </c>
      <c r="Q8" s="15">
        <v>6</v>
      </c>
      <c r="R8" s="15">
        <v>5</v>
      </c>
      <c r="S8" s="15">
        <v>4</v>
      </c>
      <c r="T8" s="15">
        <v>5</v>
      </c>
      <c r="U8" s="15">
        <v>0</v>
      </c>
      <c r="V8" s="15">
        <v>0</v>
      </c>
      <c r="W8" s="15">
        <v>3</v>
      </c>
      <c r="X8" s="15">
        <v>0</v>
      </c>
      <c r="Y8" s="15">
        <v>0</v>
      </c>
      <c r="Z8" s="15">
        <v>2</v>
      </c>
      <c r="AA8" s="15">
        <v>2</v>
      </c>
      <c r="AB8" s="15">
        <v>0</v>
      </c>
      <c r="AC8" s="15">
        <v>2</v>
      </c>
      <c r="AD8" s="15">
        <v>0</v>
      </c>
    </row>
    <row r="9" spans="1:30" ht="14.25">
      <c r="A9" s="15">
        <v>0</v>
      </c>
      <c r="B9" s="15">
        <v>4</v>
      </c>
      <c r="C9" s="15">
        <v>0</v>
      </c>
      <c r="D9" s="15">
        <v>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4</v>
      </c>
      <c r="K9" s="15">
        <v>0</v>
      </c>
      <c r="L9" s="15">
        <v>0</v>
      </c>
      <c r="M9" s="15">
        <v>0</v>
      </c>
      <c r="N9" s="15">
        <v>4</v>
      </c>
      <c r="O9" s="15">
        <v>0</v>
      </c>
      <c r="P9" s="15">
        <v>3</v>
      </c>
      <c r="Q9" s="15">
        <v>4</v>
      </c>
      <c r="R9" s="15">
        <v>0</v>
      </c>
      <c r="S9" s="15">
        <v>4</v>
      </c>
      <c r="T9" s="15">
        <v>4</v>
      </c>
      <c r="U9" s="15">
        <v>0</v>
      </c>
      <c r="V9" s="15">
        <v>2</v>
      </c>
      <c r="W9" s="15">
        <v>0</v>
      </c>
      <c r="X9" s="15">
        <v>2</v>
      </c>
      <c r="Y9" s="15">
        <v>0</v>
      </c>
      <c r="Z9" s="15">
        <v>0</v>
      </c>
      <c r="AA9" s="15">
        <v>2</v>
      </c>
      <c r="AB9" s="15">
        <v>0</v>
      </c>
      <c r="AC9" s="15">
        <v>2</v>
      </c>
      <c r="AD9" s="15">
        <v>0</v>
      </c>
    </row>
    <row r="10" spans="1:30" ht="14.25">
      <c r="A10" s="15">
        <v>0</v>
      </c>
      <c r="B10" s="15">
        <v>3</v>
      </c>
      <c r="C10" s="15">
        <v>0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6</v>
      </c>
      <c r="L10" s="15">
        <v>0</v>
      </c>
      <c r="M10" s="15">
        <v>0</v>
      </c>
      <c r="N10" s="15">
        <v>4</v>
      </c>
      <c r="O10" s="15">
        <v>4</v>
      </c>
      <c r="P10" s="15">
        <v>2</v>
      </c>
      <c r="Q10" s="15">
        <v>2</v>
      </c>
      <c r="R10" s="15">
        <v>0</v>
      </c>
      <c r="S10" s="15">
        <v>4</v>
      </c>
      <c r="T10" s="15">
        <v>5</v>
      </c>
      <c r="U10" s="15">
        <v>0</v>
      </c>
      <c r="V10" s="15">
        <v>0</v>
      </c>
      <c r="W10" s="15">
        <v>2</v>
      </c>
      <c r="X10" s="15">
        <v>2</v>
      </c>
      <c r="Y10" s="15">
        <v>0</v>
      </c>
      <c r="Z10" s="15">
        <v>0</v>
      </c>
      <c r="AA10" s="15">
        <v>3</v>
      </c>
      <c r="AB10" s="15">
        <v>0</v>
      </c>
      <c r="AC10" s="15">
        <v>2</v>
      </c>
      <c r="AD10" s="15">
        <v>0</v>
      </c>
    </row>
    <row r="11" spans="1:30" ht="14.25">
      <c r="A11" s="15">
        <v>4</v>
      </c>
      <c r="B11" s="15">
        <v>0</v>
      </c>
      <c r="C11" s="15">
        <v>0</v>
      </c>
      <c r="D11" s="15">
        <v>0</v>
      </c>
      <c r="E11" s="15">
        <v>4</v>
      </c>
      <c r="F11" s="15">
        <v>2</v>
      </c>
      <c r="G11" s="15">
        <v>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3</v>
      </c>
      <c r="Q11" s="15">
        <v>6</v>
      </c>
      <c r="R11" s="15">
        <v>3</v>
      </c>
      <c r="S11" s="15">
        <v>4</v>
      </c>
      <c r="T11" s="15">
        <v>4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6</v>
      </c>
      <c r="AB11" s="15">
        <v>1</v>
      </c>
      <c r="AC11" s="15">
        <v>2</v>
      </c>
      <c r="AD11" s="15">
        <v>0</v>
      </c>
    </row>
    <row r="12" spans="1:30" ht="14.25">
      <c r="A12" s="15">
        <v>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</v>
      </c>
      <c r="N12" s="15">
        <v>0</v>
      </c>
      <c r="O12" s="15">
        <v>0</v>
      </c>
      <c r="P12" s="15">
        <v>5</v>
      </c>
      <c r="Q12" s="15">
        <v>7</v>
      </c>
      <c r="R12" s="15">
        <v>3</v>
      </c>
      <c r="S12" s="15">
        <v>4</v>
      </c>
      <c r="T12" s="15">
        <v>0</v>
      </c>
      <c r="U12" s="15">
        <v>0</v>
      </c>
      <c r="V12" s="15">
        <v>0</v>
      </c>
      <c r="W12" s="15">
        <v>0</v>
      </c>
      <c r="X12" s="15">
        <v>2</v>
      </c>
      <c r="Y12" s="15">
        <v>0</v>
      </c>
      <c r="Z12" s="15">
        <v>0</v>
      </c>
      <c r="AA12" s="15">
        <v>3</v>
      </c>
      <c r="AB12" s="15">
        <v>2</v>
      </c>
      <c r="AC12" s="15">
        <v>4</v>
      </c>
      <c r="AD12" s="15">
        <v>0</v>
      </c>
    </row>
    <row r="13" spans="1:30" ht="14.25">
      <c r="A13" s="15">
        <v>0</v>
      </c>
      <c r="B13" s="15">
        <v>4</v>
      </c>
      <c r="C13" s="15">
        <v>0</v>
      </c>
      <c r="D13" s="15">
        <v>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4</v>
      </c>
      <c r="P13" s="15">
        <v>2</v>
      </c>
      <c r="Q13" s="15">
        <v>0</v>
      </c>
      <c r="R13" s="15">
        <v>0</v>
      </c>
      <c r="S13" s="15">
        <v>0</v>
      </c>
      <c r="T13" s="15">
        <v>4</v>
      </c>
      <c r="U13" s="15">
        <v>0</v>
      </c>
      <c r="V13" s="15">
        <v>0</v>
      </c>
      <c r="W13" s="15">
        <v>2</v>
      </c>
      <c r="X13" s="15">
        <v>4</v>
      </c>
      <c r="Y13" s="15">
        <v>0</v>
      </c>
      <c r="Z13" s="15">
        <v>0</v>
      </c>
      <c r="AA13" s="15">
        <v>3</v>
      </c>
      <c r="AB13" s="15">
        <v>0</v>
      </c>
      <c r="AC13" s="15">
        <v>4</v>
      </c>
      <c r="AD13" s="15">
        <v>0</v>
      </c>
    </row>
    <row r="14" spans="1:30" ht="14.25">
      <c r="A14" s="15">
        <v>0</v>
      </c>
      <c r="B14" s="15">
        <v>5</v>
      </c>
      <c r="C14" s="15">
        <v>0</v>
      </c>
      <c r="D14" s="15">
        <v>5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3</v>
      </c>
      <c r="P14" s="15">
        <v>2</v>
      </c>
      <c r="Q14" s="15">
        <v>0</v>
      </c>
      <c r="R14" s="15">
        <v>0</v>
      </c>
      <c r="S14" s="15">
        <v>2</v>
      </c>
      <c r="T14" s="15">
        <v>9</v>
      </c>
      <c r="U14" s="15">
        <v>0</v>
      </c>
      <c r="V14" s="15">
        <v>2</v>
      </c>
      <c r="W14" s="15">
        <v>0</v>
      </c>
      <c r="X14" s="15">
        <v>2</v>
      </c>
      <c r="Y14" s="15">
        <v>0</v>
      </c>
      <c r="Z14" s="15">
        <v>0</v>
      </c>
      <c r="AA14" s="15">
        <v>2</v>
      </c>
      <c r="AB14" s="15">
        <v>0</v>
      </c>
      <c r="AC14" s="15">
        <v>0</v>
      </c>
      <c r="AD14" s="15">
        <v>0</v>
      </c>
    </row>
    <row r="15" spans="1:30" ht="14.25">
      <c r="A15" s="15">
        <v>0</v>
      </c>
      <c r="B15" s="15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2</v>
      </c>
      <c r="Q15" s="15">
        <v>0</v>
      </c>
      <c r="R15" s="15">
        <v>0</v>
      </c>
      <c r="S15" s="15">
        <v>0</v>
      </c>
      <c r="T15" s="15">
        <v>0</v>
      </c>
      <c r="U15" s="15">
        <v>2</v>
      </c>
      <c r="V15" s="15">
        <v>2</v>
      </c>
      <c r="W15" s="15">
        <v>0</v>
      </c>
      <c r="X15" s="15">
        <v>0</v>
      </c>
      <c r="Y15" s="15">
        <v>0</v>
      </c>
      <c r="Z15" s="15">
        <v>0</v>
      </c>
      <c r="AA15" s="15">
        <v>6</v>
      </c>
      <c r="AB15" s="15">
        <v>0</v>
      </c>
      <c r="AC15" s="15">
        <v>0</v>
      </c>
      <c r="AD15" s="15">
        <v>4</v>
      </c>
    </row>
    <row r="16" spans="1:30" ht="14.25">
      <c r="A16" s="15">
        <v>0</v>
      </c>
      <c r="B16" s="15">
        <v>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</v>
      </c>
      <c r="K16" s="15">
        <v>0</v>
      </c>
      <c r="L16" s="15">
        <v>0</v>
      </c>
      <c r="M16" s="15">
        <v>0</v>
      </c>
      <c r="N16" s="15">
        <v>3</v>
      </c>
      <c r="O16" s="15">
        <v>0</v>
      </c>
      <c r="P16" s="15">
        <v>2</v>
      </c>
      <c r="Q16" s="15">
        <v>0</v>
      </c>
      <c r="R16" s="15">
        <v>0</v>
      </c>
      <c r="S16" s="15">
        <v>0</v>
      </c>
      <c r="T16" s="15">
        <v>0</v>
      </c>
      <c r="U16" s="15">
        <v>2</v>
      </c>
      <c r="V16" s="15">
        <v>2</v>
      </c>
      <c r="W16" s="15">
        <v>0</v>
      </c>
      <c r="X16" s="15">
        <v>0</v>
      </c>
      <c r="Y16" s="15">
        <v>0</v>
      </c>
      <c r="Z16" s="15">
        <v>0</v>
      </c>
      <c r="AA16" s="15">
        <v>1</v>
      </c>
      <c r="AB16" s="15">
        <v>0</v>
      </c>
      <c r="AC16" s="15">
        <v>4</v>
      </c>
      <c r="AD16" s="15">
        <v>0</v>
      </c>
    </row>
    <row r="17" spans="1:30" ht="14.25">
      <c r="A17" s="15">
        <v>0</v>
      </c>
      <c r="B17" s="15">
        <v>7</v>
      </c>
      <c r="C17" s="15">
        <v>0</v>
      </c>
      <c r="D17" s="15">
        <v>4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8</v>
      </c>
      <c r="K17" s="15">
        <v>0</v>
      </c>
      <c r="L17" s="15">
        <v>0</v>
      </c>
      <c r="M17" s="15">
        <v>0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2</v>
      </c>
      <c r="U17" s="15">
        <v>0</v>
      </c>
      <c r="V17" s="15">
        <v>2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4</v>
      </c>
      <c r="AD17" s="15">
        <v>3</v>
      </c>
    </row>
    <row r="18" spans="1:30" ht="14.25">
      <c r="A18" s="15">
        <v>2</v>
      </c>
      <c r="B18" s="15">
        <v>0</v>
      </c>
      <c r="C18" s="15">
        <v>2</v>
      </c>
      <c r="D18" s="15">
        <v>0</v>
      </c>
      <c r="E18" s="15">
        <v>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</v>
      </c>
      <c r="N18" s="15">
        <v>0</v>
      </c>
      <c r="O18" s="15">
        <v>0</v>
      </c>
      <c r="P18" s="15">
        <v>2</v>
      </c>
      <c r="Q18" s="15">
        <v>0</v>
      </c>
      <c r="R18" s="15">
        <v>2</v>
      </c>
      <c r="S18" s="15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</row>
    <row r="19" spans="1:30" ht="14.25">
      <c r="A19" s="15">
        <v>0</v>
      </c>
      <c r="B19" s="15">
        <v>0</v>
      </c>
      <c r="C19" s="15">
        <v>0</v>
      </c>
      <c r="D19" s="15">
        <v>0</v>
      </c>
      <c r="E19" s="15">
        <v>0</v>
      </c>
      <c r="F19" s="15">
        <v>2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5</v>
      </c>
      <c r="Q19" s="15">
        <v>2</v>
      </c>
      <c r="R19" s="15">
        <v>3</v>
      </c>
      <c r="S19" s="15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0</v>
      </c>
      <c r="AA19" s="15">
        <v>2</v>
      </c>
      <c r="AB19" s="15">
        <v>1</v>
      </c>
      <c r="AC19" s="15">
        <v>6</v>
      </c>
      <c r="AD19" s="15">
        <v>0</v>
      </c>
    </row>
    <row r="20" spans="1:30" ht="14.25">
      <c r="A20" s="15">
        <v>0</v>
      </c>
      <c r="B20" s="15">
        <v>0</v>
      </c>
      <c r="C20" s="15">
        <v>3</v>
      </c>
      <c r="D20" s="15">
        <v>0</v>
      </c>
      <c r="E20" s="15">
        <v>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5</v>
      </c>
      <c r="N20" s="15">
        <v>0</v>
      </c>
      <c r="O20" s="15">
        <v>0</v>
      </c>
      <c r="P20" s="15">
        <v>6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3</v>
      </c>
      <c r="Y20" s="15">
        <v>3</v>
      </c>
      <c r="Z20" s="15">
        <v>0</v>
      </c>
      <c r="AA20" s="15">
        <v>2</v>
      </c>
      <c r="AB20" s="15">
        <v>0</v>
      </c>
      <c r="AC20" s="15">
        <v>3</v>
      </c>
      <c r="AD20" s="15">
        <v>0</v>
      </c>
    </row>
    <row r="21" spans="1:30" ht="14.25">
      <c r="A21" s="15">
        <v>0</v>
      </c>
      <c r="B21" s="15">
        <v>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4</v>
      </c>
      <c r="K21" s="15">
        <v>0</v>
      </c>
      <c r="L21" s="15">
        <v>0</v>
      </c>
      <c r="M21" s="15">
        <v>0</v>
      </c>
      <c r="N21" s="15">
        <v>4</v>
      </c>
      <c r="O21" s="15">
        <v>0</v>
      </c>
      <c r="P21" s="15">
        <v>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4</v>
      </c>
      <c r="W21" s="15">
        <v>0</v>
      </c>
      <c r="X21" s="15">
        <v>0</v>
      </c>
      <c r="Y21" s="15">
        <v>5</v>
      </c>
      <c r="Z21" s="15">
        <v>0</v>
      </c>
      <c r="AA21" s="15">
        <v>0</v>
      </c>
      <c r="AB21" s="15">
        <v>0</v>
      </c>
      <c r="AC21" s="15">
        <v>4</v>
      </c>
      <c r="AD21" s="15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151"/>
  <sheetViews>
    <sheetView zoomScale="80" zoomScaleNormal="80" zoomScalePageLayoutView="0" workbookViewId="0" topLeftCell="A1">
      <selection activeCell="F34" sqref="F34"/>
    </sheetView>
  </sheetViews>
  <sheetFormatPr defaultColWidth="9.140625" defaultRowHeight="15"/>
  <cols>
    <col min="37" max="40" width="12.00390625" style="0" customWidth="1"/>
    <col min="41" max="41" width="8.8515625" style="7" customWidth="1"/>
  </cols>
  <sheetData>
    <row r="1" spans="1:41" ht="14.25">
      <c r="A1" s="34" t="s">
        <v>190</v>
      </c>
      <c r="B1" s="34" t="s">
        <v>191</v>
      </c>
      <c r="C1" s="34" t="s">
        <v>192</v>
      </c>
      <c r="D1" s="34" t="s">
        <v>193</v>
      </c>
      <c r="E1" s="34" t="s">
        <v>194</v>
      </c>
      <c r="F1" s="34" t="s">
        <v>195</v>
      </c>
      <c r="G1" s="34" t="s">
        <v>196</v>
      </c>
      <c r="H1" s="34" t="s">
        <v>197</v>
      </c>
      <c r="I1" s="34" t="s">
        <v>198</v>
      </c>
      <c r="J1" s="34" t="s">
        <v>199</v>
      </c>
      <c r="K1" s="34" t="s">
        <v>200</v>
      </c>
      <c r="L1" s="34" t="s">
        <v>201</v>
      </c>
      <c r="M1" s="34" t="s">
        <v>202</v>
      </c>
      <c r="N1" s="34" t="s">
        <v>203</v>
      </c>
      <c r="O1" s="34" t="s">
        <v>204</v>
      </c>
      <c r="P1" s="34" t="s">
        <v>205</v>
      </c>
      <c r="Q1" s="34" t="s">
        <v>206</v>
      </c>
      <c r="R1" s="34" t="s">
        <v>207</v>
      </c>
      <c r="S1" s="34" t="s">
        <v>208</v>
      </c>
      <c r="T1" s="34" t="s">
        <v>209</v>
      </c>
      <c r="U1" s="34" t="s">
        <v>210</v>
      </c>
      <c r="V1" s="34" t="s">
        <v>211</v>
      </c>
      <c r="W1" s="34" t="s">
        <v>212</v>
      </c>
      <c r="X1" s="34" t="s">
        <v>213</v>
      </c>
      <c r="Y1" s="34" t="s">
        <v>214</v>
      </c>
      <c r="Z1" s="34" t="s">
        <v>215</v>
      </c>
      <c r="AA1" s="34" t="s">
        <v>216</v>
      </c>
      <c r="AB1" s="34" t="s">
        <v>217</v>
      </c>
      <c r="AC1" s="34" t="s">
        <v>218</v>
      </c>
      <c r="AD1" s="34" t="s">
        <v>219</v>
      </c>
      <c r="AE1" s="37"/>
      <c r="AF1" s="34" t="s">
        <v>220</v>
      </c>
      <c r="AG1" s="34" t="s">
        <v>221</v>
      </c>
      <c r="AH1" s="34" t="s">
        <v>222</v>
      </c>
      <c r="AI1" s="34" t="s">
        <v>223</v>
      </c>
      <c r="AK1" s="1" t="s">
        <v>228</v>
      </c>
      <c r="AL1" s="1" t="s">
        <v>229</v>
      </c>
      <c r="AM1" s="1" t="s">
        <v>230</v>
      </c>
      <c r="AN1" s="1" t="s">
        <v>231</v>
      </c>
      <c r="AO1" s="1" t="s">
        <v>232</v>
      </c>
    </row>
    <row r="2" spans="1:41" ht="14.25">
      <c r="A2" s="15">
        <v>1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4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7</v>
      </c>
      <c r="R2" s="15">
        <v>0</v>
      </c>
      <c r="S2" s="15">
        <v>4</v>
      </c>
      <c r="T2" s="15">
        <v>2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37"/>
      <c r="AF2" s="15">
        <v>2.8</v>
      </c>
      <c r="AG2" s="15">
        <v>1</v>
      </c>
      <c r="AH2" s="15" t="s">
        <v>224</v>
      </c>
      <c r="AI2" s="15">
        <v>4</v>
      </c>
      <c r="AK2">
        <v>5.1</v>
      </c>
      <c r="AL2">
        <v>3.5</v>
      </c>
      <c r="AM2">
        <v>1.4</v>
      </c>
      <c r="AN2">
        <v>0.2</v>
      </c>
      <c r="AO2" s="7" t="s">
        <v>233</v>
      </c>
    </row>
    <row r="3" spans="1:41" ht="14.25">
      <c r="A3" s="15">
        <v>3</v>
      </c>
      <c r="B3" s="15">
        <v>0</v>
      </c>
      <c r="C3" s="15">
        <v>0</v>
      </c>
      <c r="D3" s="15">
        <v>2</v>
      </c>
      <c r="E3" s="15">
        <v>0</v>
      </c>
      <c r="F3" s="15">
        <v>3</v>
      </c>
      <c r="G3" s="15">
        <v>4</v>
      </c>
      <c r="H3" s="15">
        <v>0</v>
      </c>
      <c r="I3" s="15">
        <v>0</v>
      </c>
      <c r="J3" s="15">
        <v>0</v>
      </c>
      <c r="K3" s="15">
        <v>4</v>
      </c>
      <c r="L3" s="15">
        <v>0</v>
      </c>
      <c r="M3" s="15">
        <v>0</v>
      </c>
      <c r="N3" s="15">
        <v>0</v>
      </c>
      <c r="O3" s="15">
        <v>0</v>
      </c>
      <c r="P3" s="15">
        <v>5</v>
      </c>
      <c r="Q3" s="15">
        <v>5</v>
      </c>
      <c r="R3" s="15">
        <v>0</v>
      </c>
      <c r="S3" s="15">
        <v>4</v>
      </c>
      <c r="T3" s="15">
        <v>7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5</v>
      </c>
      <c r="AB3" s="15">
        <v>0</v>
      </c>
      <c r="AC3" s="15">
        <v>0</v>
      </c>
      <c r="AD3" s="15">
        <v>0</v>
      </c>
      <c r="AE3" s="37"/>
      <c r="AF3" s="15">
        <v>3.5</v>
      </c>
      <c r="AG3" s="15">
        <v>1</v>
      </c>
      <c r="AH3" s="15" t="s">
        <v>225</v>
      </c>
      <c r="AI3" s="15">
        <v>2</v>
      </c>
      <c r="AK3">
        <v>4.9</v>
      </c>
      <c r="AL3">
        <v>3</v>
      </c>
      <c r="AM3">
        <v>1.4</v>
      </c>
      <c r="AN3">
        <v>0.2</v>
      </c>
      <c r="AO3" s="7" t="s">
        <v>233</v>
      </c>
    </row>
    <row r="4" spans="1:41" ht="14.25">
      <c r="A4" s="15">
        <v>0</v>
      </c>
      <c r="B4" s="15">
        <v>4</v>
      </c>
      <c r="C4" s="15">
        <v>0</v>
      </c>
      <c r="D4" s="15">
        <v>7</v>
      </c>
      <c r="E4" s="15">
        <v>0</v>
      </c>
      <c r="F4" s="15">
        <v>2</v>
      </c>
      <c r="G4" s="15">
        <v>0</v>
      </c>
      <c r="H4" s="15">
        <v>0</v>
      </c>
      <c r="I4" s="15">
        <v>0</v>
      </c>
      <c r="J4" s="15">
        <v>0</v>
      </c>
      <c r="K4" s="15">
        <v>4</v>
      </c>
      <c r="L4" s="15">
        <v>0</v>
      </c>
      <c r="M4" s="15">
        <v>0</v>
      </c>
      <c r="N4" s="15">
        <v>0</v>
      </c>
      <c r="O4" s="15">
        <v>0</v>
      </c>
      <c r="P4" s="15">
        <v>2</v>
      </c>
      <c r="Q4" s="15">
        <v>6</v>
      </c>
      <c r="R4" s="15">
        <v>0</v>
      </c>
      <c r="S4" s="15">
        <v>5</v>
      </c>
      <c r="T4" s="15">
        <v>6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2</v>
      </c>
      <c r="AB4" s="15">
        <v>0</v>
      </c>
      <c r="AC4" s="15">
        <v>2</v>
      </c>
      <c r="AD4" s="15">
        <v>0</v>
      </c>
      <c r="AE4" s="37"/>
      <c r="AF4" s="15">
        <v>4.3</v>
      </c>
      <c r="AG4" s="15">
        <v>2</v>
      </c>
      <c r="AH4" s="15" t="s">
        <v>224</v>
      </c>
      <c r="AI4" s="15">
        <v>4</v>
      </c>
      <c r="AK4">
        <v>4.7</v>
      </c>
      <c r="AL4">
        <v>3.2</v>
      </c>
      <c r="AM4">
        <v>1.3</v>
      </c>
      <c r="AN4">
        <v>0.2</v>
      </c>
      <c r="AO4" s="7" t="s">
        <v>233</v>
      </c>
    </row>
    <row r="5" spans="1:41" ht="14.25">
      <c r="A5" s="15">
        <v>0</v>
      </c>
      <c r="B5" s="15">
        <v>8</v>
      </c>
      <c r="C5" s="15">
        <v>0</v>
      </c>
      <c r="D5" s="15">
        <v>2</v>
      </c>
      <c r="E5" s="15">
        <v>0</v>
      </c>
      <c r="F5" s="15">
        <v>2</v>
      </c>
      <c r="G5" s="15">
        <v>3</v>
      </c>
      <c r="H5" s="15">
        <v>0</v>
      </c>
      <c r="I5" s="15">
        <v>2</v>
      </c>
      <c r="J5" s="15">
        <v>0</v>
      </c>
      <c r="K5" s="15">
        <v>4</v>
      </c>
      <c r="L5" s="15">
        <v>0</v>
      </c>
      <c r="M5" s="15">
        <v>0</v>
      </c>
      <c r="N5" s="15">
        <v>0</v>
      </c>
      <c r="O5" s="15">
        <v>0</v>
      </c>
      <c r="P5" s="15">
        <v>2</v>
      </c>
      <c r="Q5" s="15">
        <v>5</v>
      </c>
      <c r="R5" s="15">
        <v>0</v>
      </c>
      <c r="S5" s="15">
        <v>4</v>
      </c>
      <c r="T5" s="15">
        <v>5</v>
      </c>
      <c r="U5" s="15">
        <v>0</v>
      </c>
      <c r="V5" s="15">
        <v>0</v>
      </c>
      <c r="W5" s="15">
        <v>0</v>
      </c>
      <c r="X5" s="15">
        <v>5</v>
      </c>
      <c r="Y5" s="15">
        <v>0</v>
      </c>
      <c r="Z5" s="15">
        <v>0</v>
      </c>
      <c r="AA5" s="15">
        <v>1</v>
      </c>
      <c r="AB5" s="15">
        <v>0</v>
      </c>
      <c r="AC5" s="15">
        <v>2</v>
      </c>
      <c r="AD5" s="15">
        <v>0</v>
      </c>
      <c r="AE5" s="37"/>
      <c r="AF5" s="15">
        <v>4.2</v>
      </c>
      <c r="AG5" s="15">
        <v>2</v>
      </c>
      <c r="AH5" s="15" t="s">
        <v>224</v>
      </c>
      <c r="AI5" s="15">
        <v>4</v>
      </c>
      <c r="AK5">
        <v>4.6</v>
      </c>
      <c r="AL5">
        <v>3.1</v>
      </c>
      <c r="AM5">
        <v>1.5</v>
      </c>
      <c r="AN5">
        <v>0.2</v>
      </c>
      <c r="AO5" s="7" t="s">
        <v>233</v>
      </c>
    </row>
    <row r="6" spans="1:41" ht="14.25">
      <c r="A6" s="15">
        <v>2</v>
      </c>
      <c r="B6" s="15">
        <v>0</v>
      </c>
      <c r="C6" s="15">
        <v>0</v>
      </c>
      <c r="D6" s="15">
        <v>0</v>
      </c>
      <c r="E6" s="15">
        <v>4</v>
      </c>
      <c r="F6" s="15">
        <v>2</v>
      </c>
      <c r="G6" s="15">
        <v>2</v>
      </c>
      <c r="H6" s="15">
        <v>0</v>
      </c>
      <c r="I6" s="15">
        <v>0</v>
      </c>
      <c r="J6" s="15">
        <v>0</v>
      </c>
      <c r="K6" s="15">
        <v>4</v>
      </c>
      <c r="L6" s="15">
        <v>0</v>
      </c>
      <c r="M6" s="15">
        <v>0</v>
      </c>
      <c r="N6" s="15">
        <v>0</v>
      </c>
      <c r="O6" s="15">
        <v>0</v>
      </c>
      <c r="P6" s="15">
        <v>3</v>
      </c>
      <c r="Q6" s="15">
        <v>2</v>
      </c>
      <c r="R6" s="15">
        <v>5</v>
      </c>
      <c r="S6" s="15">
        <v>2</v>
      </c>
      <c r="T6" s="15">
        <v>6</v>
      </c>
      <c r="U6" s="15">
        <v>0</v>
      </c>
      <c r="V6" s="15">
        <v>0</v>
      </c>
      <c r="W6" s="15">
        <v>5</v>
      </c>
      <c r="X6" s="15">
        <v>0</v>
      </c>
      <c r="Y6" s="15">
        <v>0</v>
      </c>
      <c r="Z6" s="15">
        <v>2</v>
      </c>
      <c r="AA6" s="15">
        <v>2</v>
      </c>
      <c r="AB6" s="15">
        <v>0</v>
      </c>
      <c r="AC6" s="15">
        <v>2</v>
      </c>
      <c r="AD6" s="15">
        <v>0</v>
      </c>
      <c r="AE6" s="37"/>
      <c r="AF6" s="15">
        <v>6.3</v>
      </c>
      <c r="AG6" s="15">
        <v>1</v>
      </c>
      <c r="AH6" s="15" t="s">
        <v>226</v>
      </c>
      <c r="AI6" s="15">
        <v>2</v>
      </c>
      <c r="AK6">
        <v>5</v>
      </c>
      <c r="AL6">
        <v>3.6</v>
      </c>
      <c r="AM6">
        <v>1.4</v>
      </c>
      <c r="AN6">
        <v>0.2</v>
      </c>
      <c r="AO6" s="7" t="s">
        <v>233</v>
      </c>
    </row>
    <row r="7" spans="1:41" ht="14.25">
      <c r="A7" s="15">
        <v>2</v>
      </c>
      <c r="B7" s="15">
        <v>0</v>
      </c>
      <c r="C7" s="15">
        <v>0</v>
      </c>
      <c r="D7" s="15">
        <v>0</v>
      </c>
      <c r="E7" s="15">
        <v>3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3</v>
      </c>
      <c r="Q7" s="15">
        <v>6</v>
      </c>
      <c r="R7" s="15">
        <v>5</v>
      </c>
      <c r="S7" s="15">
        <v>3</v>
      </c>
      <c r="T7" s="15">
        <v>4</v>
      </c>
      <c r="U7" s="15">
        <v>0</v>
      </c>
      <c r="V7" s="15">
        <v>0</v>
      </c>
      <c r="W7" s="15">
        <v>6</v>
      </c>
      <c r="X7" s="15">
        <v>0</v>
      </c>
      <c r="Y7" s="15">
        <v>0</v>
      </c>
      <c r="Z7" s="15">
        <v>5</v>
      </c>
      <c r="AA7" s="15">
        <v>5</v>
      </c>
      <c r="AB7" s="15">
        <v>0</v>
      </c>
      <c r="AC7" s="15">
        <v>6</v>
      </c>
      <c r="AD7" s="15">
        <v>0</v>
      </c>
      <c r="AE7" s="37"/>
      <c r="AF7" s="15">
        <v>4.3</v>
      </c>
      <c r="AG7" s="15">
        <v>1</v>
      </c>
      <c r="AH7" s="15" t="s">
        <v>226</v>
      </c>
      <c r="AI7" s="15">
        <v>2</v>
      </c>
      <c r="AK7">
        <v>5.4</v>
      </c>
      <c r="AL7">
        <v>3.9</v>
      </c>
      <c r="AM7">
        <v>1.7</v>
      </c>
      <c r="AN7">
        <v>0.4</v>
      </c>
      <c r="AO7" s="7" t="s">
        <v>233</v>
      </c>
    </row>
    <row r="8" spans="1:41" ht="14.25">
      <c r="A8" s="15">
        <v>2</v>
      </c>
      <c r="B8" s="15">
        <v>0</v>
      </c>
      <c r="C8" s="15">
        <v>0</v>
      </c>
      <c r="D8" s="15">
        <v>0</v>
      </c>
      <c r="E8" s="15">
        <v>2</v>
      </c>
      <c r="F8" s="15">
        <v>0</v>
      </c>
      <c r="G8" s="15">
        <v>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15">
        <v>3</v>
      </c>
      <c r="Q8" s="15">
        <v>6</v>
      </c>
      <c r="R8" s="15">
        <v>5</v>
      </c>
      <c r="S8" s="15">
        <v>4</v>
      </c>
      <c r="T8" s="15">
        <v>5</v>
      </c>
      <c r="U8" s="15">
        <v>0</v>
      </c>
      <c r="V8" s="15">
        <v>0</v>
      </c>
      <c r="W8" s="15">
        <v>3</v>
      </c>
      <c r="X8" s="15">
        <v>0</v>
      </c>
      <c r="Y8" s="15">
        <v>0</v>
      </c>
      <c r="Z8" s="15">
        <v>2</v>
      </c>
      <c r="AA8" s="15">
        <v>2</v>
      </c>
      <c r="AB8" s="15">
        <v>0</v>
      </c>
      <c r="AC8" s="15">
        <v>2</v>
      </c>
      <c r="AD8" s="15">
        <v>0</v>
      </c>
      <c r="AE8" s="37"/>
      <c r="AF8" s="15">
        <v>2.8</v>
      </c>
      <c r="AG8" s="15">
        <v>1</v>
      </c>
      <c r="AH8" s="15" t="s">
        <v>226</v>
      </c>
      <c r="AI8" s="15">
        <v>3</v>
      </c>
      <c r="AK8">
        <v>4.6</v>
      </c>
      <c r="AL8">
        <v>3.4</v>
      </c>
      <c r="AM8">
        <v>1.4</v>
      </c>
      <c r="AN8">
        <v>0.3</v>
      </c>
      <c r="AO8" s="7" t="s">
        <v>233</v>
      </c>
    </row>
    <row r="9" spans="1:41" ht="14.25">
      <c r="A9" s="15">
        <v>0</v>
      </c>
      <c r="B9" s="15">
        <v>4</v>
      </c>
      <c r="C9" s="15">
        <v>0</v>
      </c>
      <c r="D9" s="15">
        <v>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4</v>
      </c>
      <c r="K9" s="15">
        <v>0</v>
      </c>
      <c r="L9" s="15">
        <v>0</v>
      </c>
      <c r="M9" s="15">
        <v>0</v>
      </c>
      <c r="N9" s="15">
        <v>4</v>
      </c>
      <c r="O9" s="15">
        <v>0</v>
      </c>
      <c r="P9" s="15">
        <v>3</v>
      </c>
      <c r="Q9" s="15">
        <v>4</v>
      </c>
      <c r="R9" s="15">
        <v>0</v>
      </c>
      <c r="S9" s="15">
        <v>4</v>
      </c>
      <c r="T9" s="15">
        <v>4</v>
      </c>
      <c r="U9" s="15">
        <v>0</v>
      </c>
      <c r="V9" s="15">
        <v>2</v>
      </c>
      <c r="W9" s="15">
        <v>0</v>
      </c>
      <c r="X9" s="15">
        <v>2</v>
      </c>
      <c r="Y9" s="15">
        <v>0</v>
      </c>
      <c r="Z9" s="15">
        <v>0</v>
      </c>
      <c r="AA9" s="15">
        <v>2</v>
      </c>
      <c r="AB9" s="15">
        <v>0</v>
      </c>
      <c r="AC9" s="15">
        <v>2</v>
      </c>
      <c r="AD9" s="15">
        <v>0</v>
      </c>
      <c r="AE9" s="37"/>
      <c r="AF9" s="15">
        <v>4.2</v>
      </c>
      <c r="AG9" s="15">
        <v>5</v>
      </c>
      <c r="AH9" s="15" t="s">
        <v>226</v>
      </c>
      <c r="AI9" s="15">
        <v>3</v>
      </c>
      <c r="AK9">
        <v>5</v>
      </c>
      <c r="AL9">
        <v>3.4</v>
      </c>
      <c r="AM9">
        <v>1.5</v>
      </c>
      <c r="AN9">
        <v>0.2</v>
      </c>
      <c r="AO9" s="7" t="s">
        <v>233</v>
      </c>
    </row>
    <row r="10" spans="1:41" ht="14.25">
      <c r="A10" s="15">
        <v>0</v>
      </c>
      <c r="B10" s="15">
        <v>3</v>
      </c>
      <c r="C10" s="15">
        <v>0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6</v>
      </c>
      <c r="L10" s="15">
        <v>0</v>
      </c>
      <c r="M10" s="15">
        <v>0</v>
      </c>
      <c r="N10" s="15">
        <v>4</v>
      </c>
      <c r="O10" s="15">
        <v>4</v>
      </c>
      <c r="P10" s="15">
        <v>2</v>
      </c>
      <c r="Q10" s="15">
        <v>2</v>
      </c>
      <c r="R10" s="15">
        <v>0</v>
      </c>
      <c r="S10" s="15">
        <v>4</v>
      </c>
      <c r="T10" s="15">
        <v>5</v>
      </c>
      <c r="U10" s="15">
        <v>0</v>
      </c>
      <c r="V10" s="15">
        <v>0</v>
      </c>
      <c r="W10" s="15">
        <v>2</v>
      </c>
      <c r="X10" s="15">
        <v>2</v>
      </c>
      <c r="Y10" s="15">
        <v>0</v>
      </c>
      <c r="Z10" s="15">
        <v>0</v>
      </c>
      <c r="AA10" s="15">
        <v>3</v>
      </c>
      <c r="AB10" s="15">
        <v>0</v>
      </c>
      <c r="AC10" s="15">
        <v>2</v>
      </c>
      <c r="AD10" s="15">
        <v>0</v>
      </c>
      <c r="AE10" s="37"/>
      <c r="AF10" s="15">
        <v>3.7</v>
      </c>
      <c r="AG10" s="15">
        <v>4</v>
      </c>
      <c r="AH10" s="15" t="s">
        <v>226</v>
      </c>
      <c r="AI10" s="15">
        <v>1</v>
      </c>
      <c r="AK10">
        <v>4.4</v>
      </c>
      <c r="AL10">
        <v>2.9</v>
      </c>
      <c r="AM10">
        <v>1.4</v>
      </c>
      <c r="AN10">
        <v>0.2</v>
      </c>
      <c r="AO10" s="7" t="s">
        <v>233</v>
      </c>
    </row>
    <row r="11" spans="1:41" ht="14.25">
      <c r="A11" s="15">
        <v>4</v>
      </c>
      <c r="B11" s="15">
        <v>0</v>
      </c>
      <c r="C11" s="15">
        <v>0</v>
      </c>
      <c r="D11" s="15">
        <v>0</v>
      </c>
      <c r="E11" s="15">
        <v>4</v>
      </c>
      <c r="F11" s="15">
        <v>2</v>
      </c>
      <c r="G11" s="15">
        <v>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3</v>
      </c>
      <c r="Q11" s="15">
        <v>6</v>
      </c>
      <c r="R11" s="15">
        <v>3</v>
      </c>
      <c r="S11" s="15">
        <v>4</v>
      </c>
      <c r="T11" s="15">
        <v>4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6</v>
      </c>
      <c r="AB11" s="15">
        <v>1</v>
      </c>
      <c r="AC11" s="15">
        <v>2</v>
      </c>
      <c r="AD11" s="15">
        <v>0</v>
      </c>
      <c r="AE11" s="37"/>
      <c r="AF11" s="15">
        <v>3.3</v>
      </c>
      <c r="AG11" s="15">
        <v>2</v>
      </c>
      <c r="AH11" s="15" t="s">
        <v>225</v>
      </c>
      <c r="AI11" s="15">
        <v>1</v>
      </c>
      <c r="AK11">
        <v>4.9</v>
      </c>
      <c r="AL11">
        <v>3.1</v>
      </c>
      <c r="AM11">
        <v>1.5</v>
      </c>
      <c r="AN11">
        <v>0.1</v>
      </c>
      <c r="AO11" s="7" t="s">
        <v>233</v>
      </c>
    </row>
    <row r="12" spans="1:41" ht="14.25">
      <c r="A12" s="15">
        <v>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</v>
      </c>
      <c r="N12" s="15">
        <v>0</v>
      </c>
      <c r="O12" s="15">
        <v>0</v>
      </c>
      <c r="P12" s="15">
        <v>5</v>
      </c>
      <c r="Q12" s="15">
        <v>7</v>
      </c>
      <c r="R12" s="15">
        <v>3</v>
      </c>
      <c r="S12" s="15">
        <v>4</v>
      </c>
      <c r="T12" s="15">
        <v>0</v>
      </c>
      <c r="U12" s="15">
        <v>0</v>
      </c>
      <c r="V12" s="15">
        <v>0</v>
      </c>
      <c r="W12" s="15">
        <v>0</v>
      </c>
      <c r="X12" s="15">
        <v>2</v>
      </c>
      <c r="Y12" s="15">
        <v>0</v>
      </c>
      <c r="Z12" s="15">
        <v>0</v>
      </c>
      <c r="AA12" s="15">
        <v>3</v>
      </c>
      <c r="AB12" s="15">
        <v>2</v>
      </c>
      <c r="AC12" s="15">
        <v>4</v>
      </c>
      <c r="AD12" s="15">
        <v>0</v>
      </c>
      <c r="AE12" s="37"/>
      <c r="AF12" s="15">
        <v>3.5</v>
      </c>
      <c r="AG12" s="15">
        <v>1</v>
      </c>
      <c r="AH12" s="15" t="s">
        <v>225</v>
      </c>
      <c r="AI12" s="15">
        <v>1</v>
      </c>
      <c r="AK12">
        <v>5.4</v>
      </c>
      <c r="AL12">
        <v>3.7</v>
      </c>
      <c r="AM12">
        <v>1.5</v>
      </c>
      <c r="AN12">
        <v>0.2</v>
      </c>
      <c r="AO12" s="7" t="s">
        <v>233</v>
      </c>
    </row>
    <row r="13" spans="1:41" ht="14.25">
      <c r="A13" s="15">
        <v>0</v>
      </c>
      <c r="B13" s="15">
        <v>4</v>
      </c>
      <c r="C13" s="15">
        <v>0</v>
      </c>
      <c r="D13" s="15">
        <v>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4</v>
      </c>
      <c r="P13" s="15">
        <v>2</v>
      </c>
      <c r="Q13" s="15">
        <v>0</v>
      </c>
      <c r="R13" s="15">
        <v>0</v>
      </c>
      <c r="S13" s="15">
        <v>0</v>
      </c>
      <c r="T13" s="15">
        <v>4</v>
      </c>
      <c r="U13" s="15">
        <v>0</v>
      </c>
      <c r="V13" s="15">
        <v>0</v>
      </c>
      <c r="W13" s="15">
        <v>2</v>
      </c>
      <c r="X13" s="15">
        <v>4</v>
      </c>
      <c r="Y13" s="15">
        <v>0</v>
      </c>
      <c r="Z13" s="15">
        <v>0</v>
      </c>
      <c r="AA13" s="15">
        <v>3</v>
      </c>
      <c r="AB13" s="15">
        <v>0</v>
      </c>
      <c r="AC13" s="15">
        <v>4</v>
      </c>
      <c r="AD13" s="15">
        <v>0</v>
      </c>
      <c r="AE13" s="37"/>
      <c r="AF13" s="15">
        <v>5.8</v>
      </c>
      <c r="AG13" s="15">
        <v>4</v>
      </c>
      <c r="AH13" s="15" t="s">
        <v>224</v>
      </c>
      <c r="AI13" s="15">
        <v>2</v>
      </c>
      <c r="AK13">
        <v>4.8</v>
      </c>
      <c r="AL13">
        <v>3.4</v>
      </c>
      <c r="AM13">
        <v>1.6</v>
      </c>
      <c r="AN13">
        <v>0.2</v>
      </c>
      <c r="AO13" s="7" t="s">
        <v>233</v>
      </c>
    </row>
    <row r="14" spans="1:41" ht="14.25">
      <c r="A14" s="15">
        <v>0</v>
      </c>
      <c r="B14" s="15">
        <v>5</v>
      </c>
      <c r="C14" s="15">
        <v>0</v>
      </c>
      <c r="D14" s="15">
        <v>5</v>
      </c>
      <c r="E14" s="15">
        <v>0</v>
      </c>
      <c r="F14" s="15">
        <v>0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3</v>
      </c>
      <c r="P14" s="15">
        <v>2</v>
      </c>
      <c r="Q14" s="15">
        <v>0</v>
      </c>
      <c r="R14" s="15">
        <v>0</v>
      </c>
      <c r="S14" s="15">
        <v>2</v>
      </c>
      <c r="T14" s="15">
        <v>9</v>
      </c>
      <c r="U14" s="15">
        <v>0</v>
      </c>
      <c r="V14" s="15">
        <v>2</v>
      </c>
      <c r="W14" s="15">
        <v>0</v>
      </c>
      <c r="X14" s="15">
        <v>2</v>
      </c>
      <c r="Y14" s="15">
        <v>0</v>
      </c>
      <c r="Z14" s="15">
        <v>0</v>
      </c>
      <c r="AA14" s="15">
        <v>2</v>
      </c>
      <c r="AB14" s="15">
        <v>0</v>
      </c>
      <c r="AC14" s="15">
        <v>0</v>
      </c>
      <c r="AD14" s="15">
        <v>0</v>
      </c>
      <c r="AE14" s="37"/>
      <c r="AF14" s="15">
        <v>6</v>
      </c>
      <c r="AG14" s="15">
        <v>5</v>
      </c>
      <c r="AH14" s="15" t="s">
        <v>224</v>
      </c>
      <c r="AI14" s="15">
        <v>3</v>
      </c>
      <c r="AK14">
        <v>4.8</v>
      </c>
      <c r="AL14">
        <v>3</v>
      </c>
      <c r="AM14">
        <v>1.4</v>
      </c>
      <c r="AN14">
        <v>0.1</v>
      </c>
      <c r="AO14" s="7" t="s">
        <v>233</v>
      </c>
    </row>
    <row r="15" spans="1:41" ht="14.25">
      <c r="A15" s="15">
        <v>0</v>
      </c>
      <c r="B15" s="15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2</v>
      </c>
      <c r="Q15" s="15">
        <v>0</v>
      </c>
      <c r="R15" s="15">
        <v>0</v>
      </c>
      <c r="S15" s="15">
        <v>0</v>
      </c>
      <c r="T15" s="15">
        <v>0</v>
      </c>
      <c r="U15" s="15">
        <v>2</v>
      </c>
      <c r="V15" s="15">
        <v>2</v>
      </c>
      <c r="W15" s="15">
        <v>0</v>
      </c>
      <c r="X15" s="15">
        <v>0</v>
      </c>
      <c r="Y15" s="15">
        <v>0</v>
      </c>
      <c r="Z15" s="15">
        <v>0</v>
      </c>
      <c r="AA15" s="15">
        <v>6</v>
      </c>
      <c r="AB15" s="15">
        <v>0</v>
      </c>
      <c r="AC15" s="15">
        <v>0</v>
      </c>
      <c r="AD15" s="15">
        <v>4</v>
      </c>
      <c r="AE15" s="37"/>
      <c r="AF15" s="15">
        <v>9.3</v>
      </c>
      <c r="AG15" s="15">
        <v>5</v>
      </c>
      <c r="AH15" s="15" t="s">
        <v>227</v>
      </c>
      <c r="AI15" s="15">
        <v>0</v>
      </c>
      <c r="AK15">
        <v>4.3</v>
      </c>
      <c r="AL15">
        <v>3</v>
      </c>
      <c r="AM15">
        <v>1.1</v>
      </c>
      <c r="AN15">
        <v>0.1</v>
      </c>
      <c r="AO15" s="7" t="s">
        <v>233</v>
      </c>
    </row>
    <row r="16" spans="1:41" ht="14.25">
      <c r="A16" s="15">
        <v>0</v>
      </c>
      <c r="B16" s="15">
        <v>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</v>
      </c>
      <c r="K16" s="15">
        <v>0</v>
      </c>
      <c r="L16" s="15">
        <v>0</v>
      </c>
      <c r="M16" s="15">
        <v>0</v>
      </c>
      <c r="N16" s="15">
        <v>3</v>
      </c>
      <c r="O16" s="15">
        <v>0</v>
      </c>
      <c r="P16" s="15">
        <v>2</v>
      </c>
      <c r="Q16" s="15">
        <v>0</v>
      </c>
      <c r="R16" s="15">
        <v>0</v>
      </c>
      <c r="S16" s="15">
        <v>0</v>
      </c>
      <c r="T16" s="15">
        <v>0</v>
      </c>
      <c r="U16" s="15">
        <v>2</v>
      </c>
      <c r="V16" s="15">
        <v>2</v>
      </c>
      <c r="W16" s="15">
        <v>0</v>
      </c>
      <c r="X16" s="15">
        <v>0</v>
      </c>
      <c r="Y16" s="15">
        <v>0</v>
      </c>
      <c r="Z16" s="15">
        <v>0</v>
      </c>
      <c r="AA16" s="15">
        <v>1</v>
      </c>
      <c r="AB16" s="15">
        <v>0</v>
      </c>
      <c r="AC16" s="15">
        <v>4</v>
      </c>
      <c r="AD16" s="15">
        <v>0</v>
      </c>
      <c r="AE16" s="37"/>
      <c r="AF16" s="15">
        <v>11.5</v>
      </c>
      <c r="AG16" s="15">
        <v>5</v>
      </c>
      <c r="AH16" s="15" t="s">
        <v>227</v>
      </c>
      <c r="AI16" s="15">
        <v>0</v>
      </c>
      <c r="AK16">
        <v>5.8</v>
      </c>
      <c r="AL16">
        <v>4</v>
      </c>
      <c r="AM16">
        <v>1.2</v>
      </c>
      <c r="AN16">
        <v>0.2</v>
      </c>
      <c r="AO16" s="7" t="s">
        <v>233</v>
      </c>
    </row>
    <row r="17" spans="1:41" ht="14.25">
      <c r="A17" s="15">
        <v>0</v>
      </c>
      <c r="B17" s="15">
        <v>7</v>
      </c>
      <c r="C17" s="15">
        <v>0</v>
      </c>
      <c r="D17" s="15">
        <v>4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8</v>
      </c>
      <c r="K17" s="15">
        <v>0</v>
      </c>
      <c r="L17" s="15">
        <v>0</v>
      </c>
      <c r="M17" s="15">
        <v>0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2</v>
      </c>
      <c r="U17" s="15">
        <v>0</v>
      </c>
      <c r="V17" s="15">
        <v>2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4</v>
      </c>
      <c r="AD17" s="15">
        <v>3</v>
      </c>
      <c r="AE17" s="37"/>
      <c r="AF17" s="15">
        <v>5.7</v>
      </c>
      <c r="AG17" s="15">
        <v>5</v>
      </c>
      <c r="AH17" s="15" t="s">
        <v>224</v>
      </c>
      <c r="AI17" s="15">
        <v>3</v>
      </c>
      <c r="AK17">
        <v>5.7</v>
      </c>
      <c r="AL17">
        <v>4.4</v>
      </c>
      <c r="AM17">
        <v>1.5</v>
      </c>
      <c r="AN17">
        <v>0.4</v>
      </c>
      <c r="AO17" s="7" t="s">
        <v>233</v>
      </c>
    </row>
    <row r="18" spans="1:41" ht="14.25">
      <c r="A18" s="15">
        <v>2</v>
      </c>
      <c r="B18" s="15">
        <v>0</v>
      </c>
      <c r="C18" s="15">
        <v>2</v>
      </c>
      <c r="D18" s="15">
        <v>0</v>
      </c>
      <c r="E18" s="15">
        <v>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</v>
      </c>
      <c r="N18" s="15">
        <v>0</v>
      </c>
      <c r="O18" s="15">
        <v>0</v>
      </c>
      <c r="P18" s="15">
        <v>2</v>
      </c>
      <c r="Q18" s="15">
        <v>0</v>
      </c>
      <c r="R18" s="15">
        <v>2</v>
      </c>
      <c r="S18" s="15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37"/>
      <c r="AF18" s="15">
        <v>4</v>
      </c>
      <c r="AG18" s="15">
        <v>2</v>
      </c>
      <c r="AH18" s="15" t="s">
        <v>227</v>
      </c>
      <c r="AI18" s="15">
        <v>0</v>
      </c>
      <c r="AK18">
        <v>5.4</v>
      </c>
      <c r="AL18">
        <v>3.9</v>
      </c>
      <c r="AM18">
        <v>1.3</v>
      </c>
      <c r="AN18">
        <v>0.4</v>
      </c>
      <c r="AO18" s="7" t="s">
        <v>233</v>
      </c>
    </row>
    <row r="19" spans="1:41" ht="14.25">
      <c r="A19" s="15">
        <v>0</v>
      </c>
      <c r="B19" s="15">
        <v>0</v>
      </c>
      <c r="C19" s="15">
        <v>0</v>
      </c>
      <c r="D19" s="15">
        <v>0</v>
      </c>
      <c r="E19" s="15">
        <v>0</v>
      </c>
      <c r="F19" s="15">
        <v>2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5</v>
      </c>
      <c r="Q19" s="15">
        <v>2</v>
      </c>
      <c r="R19" s="15">
        <v>3</v>
      </c>
      <c r="S19" s="15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0</v>
      </c>
      <c r="AA19" s="15">
        <v>2</v>
      </c>
      <c r="AB19" s="15">
        <v>1</v>
      </c>
      <c r="AC19" s="15">
        <v>6</v>
      </c>
      <c r="AD19" s="15">
        <v>0</v>
      </c>
      <c r="AE19" s="37"/>
      <c r="AF19" s="15">
        <v>4.6</v>
      </c>
      <c r="AG19" s="15">
        <v>1</v>
      </c>
      <c r="AH19" s="15" t="s">
        <v>227</v>
      </c>
      <c r="AI19" s="15">
        <v>0</v>
      </c>
      <c r="AK19">
        <v>5.1</v>
      </c>
      <c r="AL19">
        <v>3.5</v>
      </c>
      <c r="AM19">
        <v>1.4</v>
      </c>
      <c r="AN19">
        <v>0.3</v>
      </c>
      <c r="AO19" s="7" t="s">
        <v>233</v>
      </c>
    </row>
    <row r="20" spans="1:41" ht="14.25">
      <c r="A20" s="15">
        <v>0</v>
      </c>
      <c r="B20" s="15">
        <v>0</v>
      </c>
      <c r="C20" s="15">
        <v>3</v>
      </c>
      <c r="D20" s="15">
        <v>0</v>
      </c>
      <c r="E20" s="15">
        <v>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5</v>
      </c>
      <c r="N20" s="15">
        <v>0</v>
      </c>
      <c r="O20" s="15">
        <v>0</v>
      </c>
      <c r="P20" s="15">
        <v>6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3</v>
      </c>
      <c r="Y20" s="15">
        <v>3</v>
      </c>
      <c r="Z20" s="15">
        <v>0</v>
      </c>
      <c r="AA20" s="15">
        <v>2</v>
      </c>
      <c r="AB20" s="15">
        <v>0</v>
      </c>
      <c r="AC20" s="15">
        <v>3</v>
      </c>
      <c r="AD20" s="15">
        <v>0</v>
      </c>
      <c r="AE20" s="37"/>
      <c r="AF20" s="15">
        <v>3.7</v>
      </c>
      <c r="AG20" s="15">
        <v>5</v>
      </c>
      <c r="AH20" s="15" t="s">
        <v>227</v>
      </c>
      <c r="AI20" s="15">
        <v>0</v>
      </c>
      <c r="AK20">
        <v>5.7</v>
      </c>
      <c r="AL20">
        <v>3.8</v>
      </c>
      <c r="AM20">
        <v>1.7</v>
      </c>
      <c r="AN20">
        <v>0.3</v>
      </c>
      <c r="AO20" s="7" t="s">
        <v>233</v>
      </c>
    </row>
    <row r="21" spans="1:41" ht="14.25">
      <c r="A21" s="15">
        <v>0</v>
      </c>
      <c r="B21" s="15">
        <v>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4</v>
      </c>
      <c r="K21" s="15">
        <v>0</v>
      </c>
      <c r="L21" s="15">
        <v>0</v>
      </c>
      <c r="M21" s="15">
        <v>0</v>
      </c>
      <c r="N21" s="15">
        <v>4</v>
      </c>
      <c r="O21" s="15">
        <v>0</v>
      </c>
      <c r="P21" s="15">
        <v>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4</v>
      </c>
      <c r="W21" s="15">
        <v>0</v>
      </c>
      <c r="X21" s="15">
        <v>0</v>
      </c>
      <c r="Y21" s="15">
        <v>5</v>
      </c>
      <c r="Z21" s="15">
        <v>0</v>
      </c>
      <c r="AA21" s="15">
        <v>0</v>
      </c>
      <c r="AB21" s="15">
        <v>0</v>
      </c>
      <c r="AC21" s="15">
        <v>4</v>
      </c>
      <c r="AD21" s="15">
        <v>3</v>
      </c>
      <c r="AE21" s="37"/>
      <c r="AF21" s="15">
        <v>3.5</v>
      </c>
      <c r="AG21" s="15">
        <v>5</v>
      </c>
      <c r="AH21" s="15" t="s">
        <v>227</v>
      </c>
      <c r="AI21" s="15">
        <v>0</v>
      </c>
      <c r="AK21">
        <v>5.1</v>
      </c>
      <c r="AL21">
        <v>3.8</v>
      </c>
      <c r="AM21">
        <v>1.5</v>
      </c>
      <c r="AN21">
        <v>0.3</v>
      </c>
      <c r="AO21" s="7" t="s">
        <v>233</v>
      </c>
    </row>
    <row r="22" spans="37:41" ht="14.25">
      <c r="AK22">
        <v>5.4</v>
      </c>
      <c r="AL22">
        <v>3.4</v>
      </c>
      <c r="AM22">
        <v>1.7</v>
      </c>
      <c r="AN22">
        <v>0.2</v>
      </c>
      <c r="AO22" s="7" t="s">
        <v>233</v>
      </c>
    </row>
    <row r="23" spans="37:41" ht="14.25">
      <c r="AK23">
        <v>5.1</v>
      </c>
      <c r="AL23">
        <v>3.7</v>
      </c>
      <c r="AM23">
        <v>1.5</v>
      </c>
      <c r="AN23">
        <v>0.4</v>
      </c>
      <c r="AO23" s="7" t="s">
        <v>233</v>
      </c>
    </row>
    <row r="24" spans="37:41" ht="14.25">
      <c r="AK24">
        <v>4.6</v>
      </c>
      <c r="AL24">
        <v>3.6</v>
      </c>
      <c r="AM24">
        <v>1</v>
      </c>
      <c r="AN24">
        <v>0.2</v>
      </c>
      <c r="AO24" s="7" t="s">
        <v>233</v>
      </c>
    </row>
    <row r="25" spans="37:41" ht="14.25">
      <c r="AK25">
        <v>5.1</v>
      </c>
      <c r="AL25">
        <v>3.3</v>
      </c>
      <c r="AM25">
        <v>1.7</v>
      </c>
      <c r="AN25">
        <v>0.5</v>
      </c>
      <c r="AO25" s="7" t="s">
        <v>233</v>
      </c>
    </row>
    <row r="26" spans="37:41" ht="14.25">
      <c r="AK26">
        <v>4.8</v>
      </c>
      <c r="AL26">
        <v>3.4</v>
      </c>
      <c r="AM26">
        <v>1.9</v>
      </c>
      <c r="AN26">
        <v>0.2</v>
      </c>
      <c r="AO26" s="7" t="s">
        <v>233</v>
      </c>
    </row>
    <row r="27" spans="37:41" ht="14.25">
      <c r="AK27">
        <v>5</v>
      </c>
      <c r="AL27">
        <v>3</v>
      </c>
      <c r="AM27">
        <v>1.6</v>
      </c>
      <c r="AN27">
        <v>0.2</v>
      </c>
      <c r="AO27" s="7" t="s">
        <v>233</v>
      </c>
    </row>
    <row r="28" spans="37:41" ht="14.25">
      <c r="AK28">
        <v>5</v>
      </c>
      <c r="AL28">
        <v>3.4</v>
      </c>
      <c r="AM28">
        <v>1.6</v>
      </c>
      <c r="AN28">
        <v>0.4</v>
      </c>
      <c r="AO28" s="7" t="s">
        <v>233</v>
      </c>
    </row>
    <row r="29" spans="37:41" ht="14.25">
      <c r="AK29">
        <v>5.2</v>
      </c>
      <c r="AL29">
        <v>3.5</v>
      </c>
      <c r="AM29">
        <v>1.5</v>
      </c>
      <c r="AN29">
        <v>0.2</v>
      </c>
      <c r="AO29" s="7" t="s">
        <v>233</v>
      </c>
    </row>
    <row r="30" spans="37:41" ht="14.25">
      <c r="AK30">
        <v>5.2</v>
      </c>
      <c r="AL30">
        <v>3.4</v>
      </c>
      <c r="AM30">
        <v>1.4</v>
      </c>
      <c r="AN30">
        <v>0.2</v>
      </c>
      <c r="AO30" s="7" t="s">
        <v>233</v>
      </c>
    </row>
    <row r="31" spans="37:41" ht="14.25">
      <c r="AK31">
        <v>4.7</v>
      </c>
      <c r="AL31">
        <v>3.2</v>
      </c>
      <c r="AM31">
        <v>1.6</v>
      </c>
      <c r="AN31">
        <v>0.2</v>
      </c>
      <c r="AO31" s="7" t="s">
        <v>233</v>
      </c>
    </row>
    <row r="32" spans="37:41" ht="14.25">
      <c r="AK32">
        <v>4.8</v>
      </c>
      <c r="AL32">
        <v>3.1</v>
      </c>
      <c r="AM32">
        <v>1.6</v>
      </c>
      <c r="AN32">
        <v>0.2</v>
      </c>
      <c r="AO32" s="7" t="s">
        <v>233</v>
      </c>
    </row>
    <row r="33" spans="37:41" ht="14.25">
      <c r="AK33">
        <v>5.4</v>
      </c>
      <c r="AL33">
        <v>3.4</v>
      </c>
      <c r="AM33">
        <v>1.5</v>
      </c>
      <c r="AN33">
        <v>0.4</v>
      </c>
      <c r="AO33" s="7" t="s">
        <v>233</v>
      </c>
    </row>
    <row r="34" spans="37:41" ht="14.25">
      <c r="AK34">
        <v>5.2</v>
      </c>
      <c r="AL34">
        <v>4.1</v>
      </c>
      <c r="AM34">
        <v>1.5</v>
      </c>
      <c r="AN34">
        <v>0.1</v>
      </c>
      <c r="AO34" s="7" t="s">
        <v>233</v>
      </c>
    </row>
    <row r="35" spans="37:41" ht="14.25">
      <c r="AK35">
        <v>5.5</v>
      </c>
      <c r="AL35">
        <v>4.2</v>
      </c>
      <c r="AM35">
        <v>1.4</v>
      </c>
      <c r="AN35">
        <v>0.2</v>
      </c>
      <c r="AO35" s="7" t="s">
        <v>233</v>
      </c>
    </row>
    <row r="36" spans="37:41" ht="14.25">
      <c r="AK36">
        <v>4.9</v>
      </c>
      <c r="AL36">
        <v>3.1</v>
      </c>
      <c r="AM36">
        <v>1.5</v>
      </c>
      <c r="AN36">
        <v>0.2</v>
      </c>
      <c r="AO36" s="7" t="s">
        <v>233</v>
      </c>
    </row>
    <row r="37" spans="37:41" ht="14.25">
      <c r="AK37">
        <v>5</v>
      </c>
      <c r="AL37">
        <v>3.2</v>
      </c>
      <c r="AM37">
        <v>1.2</v>
      </c>
      <c r="AN37">
        <v>0.2</v>
      </c>
      <c r="AO37" s="7" t="s">
        <v>233</v>
      </c>
    </row>
    <row r="38" spans="37:41" ht="14.25">
      <c r="AK38">
        <v>5.5</v>
      </c>
      <c r="AL38">
        <v>3.5</v>
      </c>
      <c r="AM38">
        <v>1.3</v>
      </c>
      <c r="AN38">
        <v>0.2</v>
      </c>
      <c r="AO38" s="7" t="s">
        <v>233</v>
      </c>
    </row>
    <row r="39" spans="37:41" ht="14.25">
      <c r="AK39">
        <v>4.9</v>
      </c>
      <c r="AL39">
        <v>3.6</v>
      </c>
      <c r="AM39">
        <v>1.4</v>
      </c>
      <c r="AN39">
        <v>0.1</v>
      </c>
      <c r="AO39" s="7" t="s">
        <v>233</v>
      </c>
    </row>
    <row r="40" spans="37:41" ht="14.25">
      <c r="AK40">
        <v>4.4</v>
      </c>
      <c r="AL40">
        <v>3</v>
      </c>
      <c r="AM40">
        <v>1.3</v>
      </c>
      <c r="AN40">
        <v>0.2</v>
      </c>
      <c r="AO40" s="7" t="s">
        <v>233</v>
      </c>
    </row>
    <row r="41" spans="37:41" ht="14.25">
      <c r="AK41">
        <v>5.1</v>
      </c>
      <c r="AL41">
        <v>3.4</v>
      </c>
      <c r="AM41">
        <v>1.5</v>
      </c>
      <c r="AN41">
        <v>0.2</v>
      </c>
      <c r="AO41" s="7" t="s">
        <v>233</v>
      </c>
    </row>
    <row r="42" spans="37:41" ht="14.25">
      <c r="AK42">
        <v>5</v>
      </c>
      <c r="AL42">
        <v>3.5</v>
      </c>
      <c r="AM42">
        <v>1.3</v>
      </c>
      <c r="AN42">
        <v>0.3</v>
      </c>
      <c r="AO42" s="7" t="s">
        <v>233</v>
      </c>
    </row>
    <row r="43" spans="37:41" ht="14.25">
      <c r="AK43">
        <v>4.5</v>
      </c>
      <c r="AL43">
        <v>2.3</v>
      </c>
      <c r="AM43">
        <v>1.3</v>
      </c>
      <c r="AN43">
        <v>0.3</v>
      </c>
      <c r="AO43" s="7" t="s">
        <v>233</v>
      </c>
    </row>
    <row r="44" spans="37:41" ht="14.25">
      <c r="AK44">
        <v>4.4</v>
      </c>
      <c r="AL44">
        <v>3.2</v>
      </c>
      <c r="AM44">
        <v>1.3</v>
      </c>
      <c r="AN44">
        <v>0.2</v>
      </c>
      <c r="AO44" s="7" t="s">
        <v>233</v>
      </c>
    </row>
    <row r="45" spans="37:41" ht="14.25">
      <c r="AK45">
        <v>5</v>
      </c>
      <c r="AL45">
        <v>3.5</v>
      </c>
      <c r="AM45">
        <v>1.6</v>
      </c>
      <c r="AN45">
        <v>0.6</v>
      </c>
      <c r="AO45" s="7" t="s">
        <v>233</v>
      </c>
    </row>
    <row r="46" spans="37:41" ht="14.25">
      <c r="AK46">
        <v>5.1</v>
      </c>
      <c r="AL46">
        <v>3.8</v>
      </c>
      <c r="AM46">
        <v>1.9</v>
      </c>
      <c r="AN46">
        <v>0.4</v>
      </c>
      <c r="AO46" s="7" t="s">
        <v>233</v>
      </c>
    </row>
    <row r="47" spans="37:41" ht="14.25">
      <c r="AK47">
        <v>4.8</v>
      </c>
      <c r="AL47">
        <v>3</v>
      </c>
      <c r="AM47">
        <v>1.4</v>
      </c>
      <c r="AN47">
        <v>0.3</v>
      </c>
      <c r="AO47" s="7" t="s">
        <v>233</v>
      </c>
    </row>
    <row r="48" spans="37:41" ht="14.25">
      <c r="AK48">
        <v>5.1</v>
      </c>
      <c r="AL48">
        <v>3.8</v>
      </c>
      <c r="AM48">
        <v>1.6</v>
      </c>
      <c r="AN48">
        <v>0.2</v>
      </c>
      <c r="AO48" s="7" t="s">
        <v>233</v>
      </c>
    </row>
    <row r="49" spans="37:41" ht="14.25">
      <c r="AK49">
        <v>4.6</v>
      </c>
      <c r="AL49">
        <v>3.2</v>
      </c>
      <c r="AM49">
        <v>1.4</v>
      </c>
      <c r="AN49">
        <v>0.2</v>
      </c>
      <c r="AO49" s="7" t="s">
        <v>233</v>
      </c>
    </row>
    <row r="50" spans="37:41" ht="14.25">
      <c r="AK50">
        <v>5.3</v>
      </c>
      <c r="AL50">
        <v>3.7</v>
      </c>
      <c r="AM50">
        <v>1.5</v>
      </c>
      <c r="AN50">
        <v>0.2</v>
      </c>
      <c r="AO50" s="7" t="s">
        <v>233</v>
      </c>
    </row>
    <row r="51" spans="37:41" ht="14.25">
      <c r="AK51">
        <v>5</v>
      </c>
      <c r="AL51">
        <v>3.3</v>
      </c>
      <c r="AM51">
        <v>1.4</v>
      </c>
      <c r="AN51">
        <v>0.2</v>
      </c>
      <c r="AO51" s="7" t="s">
        <v>233</v>
      </c>
    </row>
    <row r="52" spans="37:41" ht="14.25">
      <c r="AK52">
        <v>7</v>
      </c>
      <c r="AL52">
        <v>3.2</v>
      </c>
      <c r="AM52">
        <v>4.7</v>
      </c>
      <c r="AN52">
        <v>1.4</v>
      </c>
      <c r="AO52" s="7" t="s">
        <v>234</v>
      </c>
    </row>
    <row r="53" spans="37:41" ht="14.25">
      <c r="AK53">
        <v>6.4</v>
      </c>
      <c r="AL53">
        <v>3.2</v>
      </c>
      <c r="AM53">
        <v>4.5</v>
      </c>
      <c r="AN53">
        <v>1.5</v>
      </c>
      <c r="AO53" s="7" t="s">
        <v>234</v>
      </c>
    </row>
    <row r="54" spans="37:41" ht="14.25">
      <c r="AK54">
        <v>6.9</v>
      </c>
      <c r="AL54">
        <v>3.1</v>
      </c>
      <c r="AM54">
        <v>4.9</v>
      </c>
      <c r="AN54">
        <v>1.5</v>
      </c>
      <c r="AO54" s="7" t="s">
        <v>234</v>
      </c>
    </row>
    <row r="55" spans="37:41" ht="14.25">
      <c r="AK55">
        <v>5.5</v>
      </c>
      <c r="AL55">
        <v>2.3</v>
      </c>
      <c r="AM55">
        <v>4</v>
      </c>
      <c r="AN55">
        <v>1.3</v>
      </c>
      <c r="AO55" s="7" t="s">
        <v>234</v>
      </c>
    </row>
    <row r="56" spans="37:41" ht="14.25">
      <c r="AK56">
        <v>6.5</v>
      </c>
      <c r="AL56">
        <v>2.8</v>
      </c>
      <c r="AM56">
        <v>4.6</v>
      </c>
      <c r="AN56">
        <v>1.5</v>
      </c>
      <c r="AO56" s="7" t="s">
        <v>234</v>
      </c>
    </row>
    <row r="57" spans="37:41" ht="14.25">
      <c r="AK57">
        <v>5.7</v>
      </c>
      <c r="AL57">
        <v>2.8</v>
      </c>
      <c r="AM57">
        <v>4.5</v>
      </c>
      <c r="AN57">
        <v>1.3</v>
      </c>
      <c r="AO57" s="7" t="s">
        <v>234</v>
      </c>
    </row>
    <row r="58" spans="37:41" ht="14.25">
      <c r="AK58">
        <v>6.3</v>
      </c>
      <c r="AL58">
        <v>3.3</v>
      </c>
      <c r="AM58">
        <v>4.7</v>
      </c>
      <c r="AN58">
        <v>1.6</v>
      </c>
      <c r="AO58" s="7" t="s">
        <v>234</v>
      </c>
    </row>
    <row r="59" spans="37:41" ht="14.25">
      <c r="AK59">
        <v>4.9</v>
      </c>
      <c r="AL59">
        <v>2.4</v>
      </c>
      <c r="AM59">
        <v>3.3</v>
      </c>
      <c r="AN59">
        <v>1</v>
      </c>
      <c r="AO59" s="7" t="s">
        <v>234</v>
      </c>
    </row>
    <row r="60" spans="37:41" ht="14.25">
      <c r="AK60">
        <v>6.6</v>
      </c>
      <c r="AL60">
        <v>2.9</v>
      </c>
      <c r="AM60">
        <v>4.6</v>
      </c>
      <c r="AN60">
        <v>1.3</v>
      </c>
      <c r="AO60" s="7" t="s">
        <v>234</v>
      </c>
    </row>
    <row r="61" spans="37:41" ht="14.25">
      <c r="AK61">
        <v>5.2</v>
      </c>
      <c r="AL61">
        <v>2.7</v>
      </c>
      <c r="AM61">
        <v>3.9</v>
      </c>
      <c r="AN61">
        <v>1.4</v>
      </c>
      <c r="AO61" s="7" t="s">
        <v>234</v>
      </c>
    </row>
    <row r="62" spans="37:41" ht="14.25">
      <c r="AK62">
        <v>5</v>
      </c>
      <c r="AL62">
        <v>2</v>
      </c>
      <c r="AM62">
        <v>3.5</v>
      </c>
      <c r="AN62">
        <v>1</v>
      </c>
      <c r="AO62" s="7" t="s">
        <v>234</v>
      </c>
    </row>
    <row r="63" spans="37:41" ht="14.25">
      <c r="AK63">
        <v>5.9</v>
      </c>
      <c r="AL63">
        <v>3</v>
      </c>
      <c r="AM63">
        <v>4.2</v>
      </c>
      <c r="AN63">
        <v>1.5</v>
      </c>
      <c r="AO63" s="7" t="s">
        <v>234</v>
      </c>
    </row>
    <row r="64" spans="37:41" ht="14.25">
      <c r="AK64">
        <v>6</v>
      </c>
      <c r="AL64">
        <v>2.2</v>
      </c>
      <c r="AM64">
        <v>4</v>
      </c>
      <c r="AN64">
        <v>1</v>
      </c>
      <c r="AO64" s="7" t="s">
        <v>234</v>
      </c>
    </row>
    <row r="65" spans="37:41" ht="14.25">
      <c r="AK65">
        <v>6.1</v>
      </c>
      <c r="AL65">
        <v>2.9</v>
      </c>
      <c r="AM65">
        <v>4.7</v>
      </c>
      <c r="AN65">
        <v>1.4</v>
      </c>
      <c r="AO65" s="7" t="s">
        <v>234</v>
      </c>
    </row>
    <row r="66" spans="37:41" ht="14.25">
      <c r="AK66">
        <v>5.6</v>
      </c>
      <c r="AL66">
        <v>2.9</v>
      </c>
      <c r="AM66">
        <v>3.6</v>
      </c>
      <c r="AN66">
        <v>1.3</v>
      </c>
      <c r="AO66" s="7" t="s">
        <v>234</v>
      </c>
    </row>
    <row r="67" spans="37:41" ht="14.25">
      <c r="AK67">
        <v>6.7</v>
      </c>
      <c r="AL67">
        <v>3.1</v>
      </c>
      <c r="AM67">
        <v>4.4</v>
      </c>
      <c r="AN67">
        <v>1.4</v>
      </c>
      <c r="AO67" s="7" t="s">
        <v>234</v>
      </c>
    </row>
    <row r="68" spans="37:41" ht="14.25">
      <c r="AK68">
        <v>5.6</v>
      </c>
      <c r="AL68">
        <v>3</v>
      </c>
      <c r="AM68">
        <v>4.5</v>
      </c>
      <c r="AN68">
        <v>1.5</v>
      </c>
      <c r="AO68" s="7" t="s">
        <v>234</v>
      </c>
    </row>
    <row r="69" spans="37:41" ht="14.25">
      <c r="AK69">
        <v>5.8</v>
      </c>
      <c r="AL69">
        <v>2.7</v>
      </c>
      <c r="AM69">
        <v>4.1</v>
      </c>
      <c r="AN69">
        <v>1</v>
      </c>
      <c r="AO69" s="7" t="s">
        <v>234</v>
      </c>
    </row>
    <row r="70" spans="37:41" ht="14.25">
      <c r="AK70">
        <v>6.2</v>
      </c>
      <c r="AL70">
        <v>2.2</v>
      </c>
      <c r="AM70">
        <v>4.5</v>
      </c>
      <c r="AN70">
        <v>1.5</v>
      </c>
      <c r="AO70" s="7" t="s">
        <v>234</v>
      </c>
    </row>
    <row r="71" spans="37:41" ht="14.25">
      <c r="AK71">
        <v>5.6</v>
      </c>
      <c r="AL71">
        <v>2.5</v>
      </c>
      <c r="AM71">
        <v>3.9</v>
      </c>
      <c r="AN71">
        <v>1.1</v>
      </c>
      <c r="AO71" s="7" t="s">
        <v>234</v>
      </c>
    </row>
    <row r="72" spans="37:41" ht="14.25">
      <c r="AK72">
        <v>5.9</v>
      </c>
      <c r="AL72">
        <v>3.2</v>
      </c>
      <c r="AM72">
        <v>4.8</v>
      </c>
      <c r="AN72">
        <v>1.8</v>
      </c>
      <c r="AO72" s="7" t="s">
        <v>234</v>
      </c>
    </row>
    <row r="73" spans="37:41" ht="14.25">
      <c r="AK73">
        <v>6.1</v>
      </c>
      <c r="AL73">
        <v>2.8</v>
      </c>
      <c r="AM73">
        <v>4</v>
      </c>
      <c r="AN73">
        <v>1.3</v>
      </c>
      <c r="AO73" s="7" t="s">
        <v>234</v>
      </c>
    </row>
    <row r="74" spans="37:41" ht="14.25">
      <c r="AK74">
        <v>6.3</v>
      </c>
      <c r="AL74">
        <v>2.5</v>
      </c>
      <c r="AM74">
        <v>4.9</v>
      </c>
      <c r="AN74">
        <v>1.5</v>
      </c>
      <c r="AO74" s="7" t="s">
        <v>234</v>
      </c>
    </row>
    <row r="75" spans="37:41" ht="14.25">
      <c r="AK75">
        <v>6.1</v>
      </c>
      <c r="AL75">
        <v>2.8</v>
      </c>
      <c r="AM75">
        <v>4.7</v>
      </c>
      <c r="AN75">
        <v>1.2</v>
      </c>
      <c r="AO75" s="7" t="s">
        <v>234</v>
      </c>
    </row>
    <row r="76" spans="37:41" ht="14.25">
      <c r="AK76">
        <v>6.4</v>
      </c>
      <c r="AL76">
        <v>2.9</v>
      </c>
      <c r="AM76">
        <v>4.3</v>
      </c>
      <c r="AN76">
        <v>1.3</v>
      </c>
      <c r="AO76" s="7" t="s">
        <v>234</v>
      </c>
    </row>
    <row r="77" spans="37:41" ht="14.25">
      <c r="AK77">
        <v>6.6</v>
      </c>
      <c r="AL77">
        <v>3</v>
      </c>
      <c r="AM77">
        <v>4.4</v>
      </c>
      <c r="AN77">
        <v>1.4</v>
      </c>
      <c r="AO77" s="7" t="s">
        <v>234</v>
      </c>
    </row>
    <row r="78" spans="37:41" ht="14.25">
      <c r="AK78">
        <v>6.8</v>
      </c>
      <c r="AL78">
        <v>2.8</v>
      </c>
      <c r="AM78">
        <v>4.8</v>
      </c>
      <c r="AN78">
        <v>1.4</v>
      </c>
      <c r="AO78" s="7" t="s">
        <v>234</v>
      </c>
    </row>
    <row r="79" spans="37:41" ht="14.25">
      <c r="AK79">
        <v>6.7</v>
      </c>
      <c r="AL79">
        <v>3</v>
      </c>
      <c r="AM79">
        <v>5</v>
      </c>
      <c r="AN79">
        <v>1.7</v>
      </c>
      <c r="AO79" s="7" t="s">
        <v>234</v>
      </c>
    </row>
    <row r="80" spans="37:41" ht="14.25">
      <c r="AK80">
        <v>6</v>
      </c>
      <c r="AL80">
        <v>2.9</v>
      </c>
      <c r="AM80">
        <v>4.5</v>
      </c>
      <c r="AN80">
        <v>1.5</v>
      </c>
      <c r="AO80" s="7" t="s">
        <v>234</v>
      </c>
    </row>
    <row r="81" spans="37:41" ht="14.25">
      <c r="AK81">
        <v>5.7</v>
      </c>
      <c r="AL81">
        <v>2.6</v>
      </c>
      <c r="AM81">
        <v>3.5</v>
      </c>
      <c r="AN81">
        <v>1</v>
      </c>
      <c r="AO81" s="7" t="s">
        <v>234</v>
      </c>
    </row>
    <row r="82" spans="37:41" ht="14.25">
      <c r="AK82">
        <v>5.5</v>
      </c>
      <c r="AL82">
        <v>2.4</v>
      </c>
      <c r="AM82">
        <v>3.8</v>
      </c>
      <c r="AN82">
        <v>1.1</v>
      </c>
      <c r="AO82" s="7" t="s">
        <v>234</v>
      </c>
    </row>
    <row r="83" spans="37:41" ht="14.25">
      <c r="AK83">
        <v>5.5</v>
      </c>
      <c r="AL83">
        <v>2.4</v>
      </c>
      <c r="AM83">
        <v>3.7</v>
      </c>
      <c r="AN83">
        <v>1</v>
      </c>
      <c r="AO83" s="7" t="s">
        <v>234</v>
      </c>
    </row>
    <row r="84" spans="37:41" ht="14.25">
      <c r="AK84">
        <v>5.8</v>
      </c>
      <c r="AL84">
        <v>2.7</v>
      </c>
      <c r="AM84">
        <v>3.9</v>
      </c>
      <c r="AN84">
        <v>1.2</v>
      </c>
      <c r="AO84" s="7" t="s">
        <v>234</v>
      </c>
    </row>
    <row r="85" spans="37:41" ht="14.25">
      <c r="AK85">
        <v>6</v>
      </c>
      <c r="AL85">
        <v>2.7</v>
      </c>
      <c r="AM85">
        <v>5.1</v>
      </c>
      <c r="AN85">
        <v>1.6</v>
      </c>
      <c r="AO85" s="7" t="s">
        <v>234</v>
      </c>
    </row>
    <row r="86" spans="37:41" ht="14.25">
      <c r="AK86">
        <v>5.4</v>
      </c>
      <c r="AL86">
        <v>3</v>
      </c>
      <c r="AM86">
        <v>4.5</v>
      </c>
      <c r="AN86">
        <v>1.5</v>
      </c>
      <c r="AO86" s="7" t="s">
        <v>234</v>
      </c>
    </row>
    <row r="87" spans="37:41" ht="14.25">
      <c r="AK87">
        <v>6</v>
      </c>
      <c r="AL87">
        <v>3.4</v>
      </c>
      <c r="AM87">
        <v>4.5</v>
      </c>
      <c r="AN87">
        <v>1.6</v>
      </c>
      <c r="AO87" s="7" t="s">
        <v>234</v>
      </c>
    </row>
    <row r="88" spans="37:41" ht="14.25">
      <c r="AK88">
        <v>6.7</v>
      </c>
      <c r="AL88">
        <v>3.1</v>
      </c>
      <c r="AM88">
        <v>4.7</v>
      </c>
      <c r="AN88">
        <v>1.5</v>
      </c>
      <c r="AO88" s="7" t="s">
        <v>234</v>
      </c>
    </row>
    <row r="89" spans="37:41" ht="14.25">
      <c r="AK89">
        <v>6.3</v>
      </c>
      <c r="AL89">
        <v>2.3</v>
      </c>
      <c r="AM89">
        <v>4.4</v>
      </c>
      <c r="AN89">
        <v>1.3</v>
      </c>
      <c r="AO89" s="7" t="s">
        <v>234</v>
      </c>
    </row>
    <row r="90" spans="37:41" ht="14.25">
      <c r="AK90">
        <v>5.6</v>
      </c>
      <c r="AL90">
        <v>3</v>
      </c>
      <c r="AM90">
        <v>4.1</v>
      </c>
      <c r="AN90">
        <v>1.3</v>
      </c>
      <c r="AO90" s="7" t="s">
        <v>234</v>
      </c>
    </row>
    <row r="91" spans="37:41" ht="14.25">
      <c r="AK91">
        <v>5.5</v>
      </c>
      <c r="AL91">
        <v>2.5</v>
      </c>
      <c r="AM91">
        <v>4</v>
      </c>
      <c r="AN91">
        <v>1.3</v>
      </c>
      <c r="AO91" s="7" t="s">
        <v>234</v>
      </c>
    </row>
    <row r="92" spans="37:41" ht="14.25">
      <c r="AK92">
        <v>5.5</v>
      </c>
      <c r="AL92">
        <v>2.6</v>
      </c>
      <c r="AM92">
        <v>4.4</v>
      </c>
      <c r="AN92">
        <v>1.2</v>
      </c>
      <c r="AO92" s="7" t="s">
        <v>234</v>
      </c>
    </row>
    <row r="93" spans="37:41" ht="14.25">
      <c r="AK93">
        <v>6.1</v>
      </c>
      <c r="AL93">
        <v>3</v>
      </c>
      <c r="AM93">
        <v>4.6</v>
      </c>
      <c r="AN93">
        <v>1.4</v>
      </c>
      <c r="AO93" s="7" t="s">
        <v>234</v>
      </c>
    </row>
    <row r="94" spans="37:41" ht="14.25">
      <c r="AK94">
        <v>5.8</v>
      </c>
      <c r="AL94">
        <v>2.6</v>
      </c>
      <c r="AM94">
        <v>4</v>
      </c>
      <c r="AN94">
        <v>1.2</v>
      </c>
      <c r="AO94" s="7" t="s">
        <v>234</v>
      </c>
    </row>
    <row r="95" spans="37:41" ht="14.25">
      <c r="AK95">
        <v>5</v>
      </c>
      <c r="AL95">
        <v>2.3</v>
      </c>
      <c r="AM95">
        <v>3.3</v>
      </c>
      <c r="AN95">
        <v>1</v>
      </c>
      <c r="AO95" s="7" t="s">
        <v>234</v>
      </c>
    </row>
    <row r="96" spans="37:41" ht="14.25">
      <c r="AK96">
        <v>5.6</v>
      </c>
      <c r="AL96">
        <v>2.7</v>
      </c>
      <c r="AM96">
        <v>4.2</v>
      </c>
      <c r="AN96">
        <v>1.3</v>
      </c>
      <c r="AO96" s="7" t="s">
        <v>234</v>
      </c>
    </row>
    <row r="97" spans="37:41" ht="14.25">
      <c r="AK97">
        <v>5.7</v>
      </c>
      <c r="AL97">
        <v>3</v>
      </c>
      <c r="AM97">
        <v>4.2</v>
      </c>
      <c r="AN97">
        <v>1.2</v>
      </c>
      <c r="AO97" s="7" t="s">
        <v>234</v>
      </c>
    </row>
    <row r="98" spans="37:41" ht="14.25">
      <c r="AK98">
        <v>5.7</v>
      </c>
      <c r="AL98">
        <v>2.9</v>
      </c>
      <c r="AM98">
        <v>4.2</v>
      </c>
      <c r="AN98">
        <v>1.3</v>
      </c>
      <c r="AO98" s="7" t="s">
        <v>234</v>
      </c>
    </row>
    <row r="99" spans="37:41" ht="14.25">
      <c r="AK99">
        <v>6.2</v>
      </c>
      <c r="AL99">
        <v>2.9</v>
      </c>
      <c r="AM99">
        <v>4.3</v>
      </c>
      <c r="AN99">
        <v>1.3</v>
      </c>
      <c r="AO99" s="7" t="s">
        <v>234</v>
      </c>
    </row>
    <row r="100" spans="37:41" ht="14.25">
      <c r="AK100">
        <v>5.1</v>
      </c>
      <c r="AL100">
        <v>2.5</v>
      </c>
      <c r="AM100">
        <v>3</v>
      </c>
      <c r="AN100">
        <v>1.1</v>
      </c>
      <c r="AO100" s="7" t="s">
        <v>234</v>
      </c>
    </row>
    <row r="101" spans="37:41" ht="14.25">
      <c r="AK101">
        <v>5.7</v>
      </c>
      <c r="AL101">
        <v>2.8</v>
      </c>
      <c r="AM101">
        <v>4.1</v>
      </c>
      <c r="AN101">
        <v>1.3</v>
      </c>
      <c r="AO101" s="7" t="s">
        <v>234</v>
      </c>
    </row>
    <row r="102" spans="37:41" ht="14.25">
      <c r="AK102">
        <v>6.3</v>
      </c>
      <c r="AL102">
        <v>3.3</v>
      </c>
      <c r="AM102">
        <v>6</v>
      </c>
      <c r="AN102">
        <v>2.5</v>
      </c>
      <c r="AO102" s="7" t="s">
        <v>235</v>
      </c>
    </row>
    <row r="103" spans="37:41" ht="14.25">
      <c r="AK103">
        <v>5.8</v>
      </c>
      <c r="AL103">
        <v>2.7</v>
      </c>
      <c r="AM103">
        <v>5.1</v>
      </c>
      <c r="AN103">
        <v>1.9</v>
      </c>
      <c r="AO103" s="7" t="s">
        <v>235</v>
      </c>
    </row>
    <row r="104" spans="37:41" ht="14.25">
      <c r="AK104">
        <v>7.1</v>
      </c>
      <c r="AL104">
        <v>3</v>
      </c>
      <c r="AM104">
        <v>5.9</v>
      </c>
      <c r="AN104">
        <v>2.1</v>
      </c>
      <c r="AO104" s="7" t="s">
        <v>235</v>
      </c>
    </row>
    <row r="105" spans="37:41" ht="14.25">
      <c r="AK105">
        <v>6.3</v>
      </c>
      <c r="AL105">
        <v>2.9</v>
      </c>
      <c r="AM105">
        <v>5.6</v>
      </c>
      <c r="AN105">
        <v>1.8</v>
      </c>
      <c r="AO105" s="7" t="s">
        <v>235</v>
      </c>
    </row>
    <row r="106" spans="37:41" ht="14.25">
      <c r="AK106">
        <v>6.5</v>
      </c>
      <c r="AL106">
        <v>3</v>
      </c>
      <c r="AM106">
        <v>5.8</v>
      </c>
      <c r="AN106">
        <v>2.2</v>
      </c>
      <c r="AO106" s="7" t="s">
        <v>235</v>
      </c>
    </row>
    <row r="107" spans="37:41" ht="14.25">
      <c r="AK107">
        <v>7.6</v>
      </c>
      <c r="AL107">
        <v>3</v>
      </c>
      <c r="AM107">
        <v>6.6</v>
      </c>
      <c r="AN107">
        <v>2.1</v>
      </c>
      <c r="AO107" s="7" t="s">
        <v>235</v>
      </c>
    </row>
    <row r="108" spans="37:41" ht="14.25">
      <c r="AK108">
        <v>4.9</v>
      </c>
      <c r="AL108">
        <v>2.5</v>
      </c>
      <c r="AM108">
        <v>4.5</v>
      </c>
      <c r="AN108">
        <v>1.7</v>
      </c>
      <c r="AO108" s="7" t="s">
        <v>235</v>
      </c>
    </row>
    <row r="109" spans="37:41" ht="14.25">
      <c r="AK109">
        <v>7.3</v>
      </c>
      <c r="AL109">
        <v>2.9</v>
      </c>
      <c r="AM109">
        <v>6.3</v>
      </c>
      <c r="AN109">
        <v>1.8</v>
      </c>
      <c r="AO109" s="7" t="s">
        <v>235</v>
      </c>
    </row>
    <row r="110" spans="37:41" ht="14.25">
      <c r="AK110">
        <v>6.7</v>
      </c>
      <c r="AL110">
        <v>2.5</v>
      </c>
      <c r="AM110">
        <v>5.8</v>
      </c>
      <c r="AN110">
        <v>1.8</v>
      </c>
      <c r="AO110" s="7" t="s">
        <v>235</v>
      </c>
    </row>
    <row r="111" spans="37:41" ht="14.25">
      <c r="AK111">
        <v>7.2</v>
      </c>
      <c r="AL111">
        <v>3.6</v>
      </c>
      <c r="AM111">
        <v>6.1</v>
      </c>
      <c r="AN111">
        <v>2.5</v>
      </c>
      <c r="AO111" s="7" t="s">
        <v>235</v>
      </c>
    </row>
    <row r="112" spans="37:41" ht="14.25">
      <c r="AK112">
        <v>6.5</v>
      </c>
      <c r="AL112">
        <v>3.2</v>
      </c>
      <c r="AM112">
        <v>5.1</v>
      </c>
      <c r="AN112">
        <v>2</v>
      </c>
      <c r="AO112" s="7" t="s">
        <v>235</v>
      </c>
    </row>
    <row r="113" spans="37:41" ht="14.25">
      <c r="AK113">
        <v>6.4</v>
      </c>
      <c r="AL113">
        <v>2.7</v>
      </c>
      <c r="AM113">
        <v>5.3</v>
      </c>
      <c r="AN113">
        <v>1.9</v>
      </c>
      <c r="AO113" s="7" t="s">
        <v>235</v>
      </c>
    </row>
    <row r="114" spans="37:41" ht="14.25">
      <c r="AK114">
        <v>6.8</v>
      </c>
      <c r="AL114">
        <v>3</v>
      </c>
      <c r="AM114">
        <v>5.5</v>
      </c>
      <c r="AN114">
        <v>2.1</v>
      </c>
      <c r="AO114" s="7" t="s">
        <v>235</v>
      </c>
    </row>
    <row r="115" spans="37:41" ht="14.25">
      <c r="AK115">
        <v>5.7</v>
      </c>
      <c r="AL115">
        <v>2.5</v>
      </c>
      <c r="AM115">
        <v>5</v>
      </c>
      <c r="AN115">
        <v>2</v>
      </c>
      <c r="AO115" s="7" t="s">
        <v>235</v>
      </c>
    </row>
    <row r="116" spans="37:41" ht="14.25">
      <c r="AK116">
        <v>5.8</v>
      </c>
      <c r="AL116">
        <v>2.8</v>
      </c>
      <c r="AM116">
        <v>5.1</v>
      </c>
      <c r="AN116">
        <v>2.4</v>
      </c>
      <c r="AO116" s="7" t="s">
        <v>235</v>
      </c>
    </row>
    <row r="117" spans="37:41" ht="14.25">
      <c r="AK117">
        <v>6.4</v>
      </c>
      <c r="AL117">
        <v>3.2</v>
      </c>
      <c r="AM117">
        <v>5.3</v>
      </c>
      <c r="AN117">
        <v>2.3</v>
      </c>
      <c r="AO117" s="7" t="s">
        <v>235</v>
      </c>
    </row>
    <row r="118" spans="37:41" ht="14.25">
      <c r="AK118">
        <v>6.5</v>
      </c>
      <c r="AL118">
        <v>3</v>
      </c>
      <c r="AM118">
        <v>5.5</v>
      </c>
      <c r="AN118">
        <v>1.8</v>
      </c>
      <c r="AO118" s="7" t="s">
        <v>235</v>
      </c>
    </row>
    <row r="119" spans="37:41" ht="14.25">
      <c r="AK119">
        <v>7.7</v>
      </c>
      <c r="AL119">
        <v>3.8</v>
      </c>
      <c r="AM119">
        <v>6.7</v>
      </c>
      <c r="AN119">
        <v>2.2</v>
      </c>
      <c r="AO119" s="7" t="s">
        <v>235</v>
      </c>
    </row>
    <row r="120" spans="37:41" ht="14.25">
      <c r="AK120">
        <v>7.7</v>
      </c>
      <c r="AL120">
        <v>2.6</v>
      </c>
      <c r="AM120">
        <v>6.9</v>
      </c>
      <c r="AN120">
        <v>2.3</v>
      </c>
      <c r="AO120" s="7" t="s">
        <v>235</v>
      </c>
    </row>
    <row r="121" spans="37:41" ht="14.25">
      <c r="AK121">
        <v>6</v>
      </c>
      <c r="AL121">
        <v>2.2</v>
      </c>
      <c r="AM121">
        <v>5</v>
      </c>
      <c r="AN121">
        <v>1.5</v>
      </c>
      <c r="AO121" s="7" t="s">
        <v>235</v>
      </c>
    </row>
    <row r="122" spans="37:41" ht="14.25">
      <c r="AK122">
        <v>6.9</v>
      </c>
      <c r="AL122">
        <v>3.2</v>
      </c>
      <c r="AM122">
        <v>5.7</v>
      </c>
      <c r="AN122">
        <v>2.3</v>
      </c>
      <c r="AO122" s="7" t="s">
        <v>235</v>
      </c>
    </row>
    <row r="123" spans="37:41" ht="14.25">
      <c r="AK123">
        <v>5.6</v>
      </c>
      <c r="AL123">
        <v>2.8</v>
      </c>
      <c r="AM123">
        <v>4.9</v>
      </c>
      <c r="AN123">
        <v>2</v>
      </c>
      <c r="AO123" s="7" t="s">
        <v>235</v>
      </c>
    </row>
    <row r="124" spans="37:41" ht="14.25">
      <c r="AK124">
        <v>7.7</v>
      </c>
      <c r="AL124">
        <v>2.8</v>
      </c>
      <c r="AM124">
        <v>6.7</v>
      </c>
      <c r="AN124">
        <v>2</v>
      </c>
      <c r="AO124" s="7" t="s">
        <v>235</v>
      </c>
    </row>
    <row r="125" spans="37:41" ht="14.25">
      <c r="AK125">
        <v>6.3</v>
      </c>
      <c r="AL125">
        <v>2.7</v>
      </c>
      <c r="AM125">
        <v>4.9</v>
      </c>
      <c r="AN125">
        <v>1.8</v>
      </c>
      <c r="AO125" s="7" t="s">
        <v>235</v>
      </c>
    </row>
    <row r="126" spans="37:41" ht="14.25">
      <c r="AK126">
        <v>6.7</v>
      </c>
      <c r="AL126">
        <v>3.3</v>
      </c>
      <c r="AM126">
        <v>5.7</v>
      </c>
      <c r="AN126">
        <v>2.1</v>
      </c>
      <c r="AO126" s="7" t="s">
        <v>235</v>
      </c>
    </row>
    <row r="127" spans="37:41" ht="14.25">
      <c r="AK127">
        <v>7.2</v>
      </c>
      <c r="AL127">
        <v>3.2</v>
      </c>
      <c r="AM127">
        <v>6</v>
      </c>
      <c r="AN127">
        <v>1.8</v>
      </c>
      <c r="AO127" s="7" t="s">
        <v>235</v>
      </c>
    </row>
    <row r="128" spans="37:41" ht="14.25">
      <c r="AK128">
        <v>6.2</v>
      </c>
      <c r="AL128">
        <v>2.8</v>
      </c>
      <c r="AM128">
        <v>4.8</v>
      </c>
      <c r="AN128">
        <v>1.8</v>
      </c>
      <c r="AO128" s="7" t="s">
        <v>235</v>
      </c>
    </row>
    <row r="129" spans="37:41" ht="14.25">
      <c r="AK129">
        <v>6.1</v>
      </c>
      <c r="AL129">
        <v>3</v>
      </c>
      <c r="AM129">
        <v>4.9</v>
      </c>
      <c r="AN129">
        <v>1.8</v>
      </c>
      <c r="AO129" s="7" t="s">
        <v>235</v>
      </c>
    </row>
    <row r="130" spans="37:41" ht="14.25">
      <c r="AK130">
        <v>6.4</v>
      </c>
      <c r="AL130">
        <v>2.8</v>
      </c>
      <c r="AM130">
        <v>5.6</v>
      </c>
      <c r="AN130">
        <v>2.1</v>
      </c>
      <c r="AO130" s="7" t="s">
        <v>235</v>
      </c>
    </row>
    <row r="131" spans="37:41" ht="14.25">
      <c r="AK131">
        <v>7.2</v>
      </c>
      <c r="AL131">
        <v>3</v>
      </c>
      <c r="AM131">
        <v>5.8</v>
      </c>
      <c r="AN131">
        <v>1.6</v>
      </c>
      <c r="AO131" s="7" t="s">
        <v>235</v>
      </c>
    </row>
    <row r="132" spans="37:41" ht="14.25">
      <c r="AK132">
        <v>7.4</v>
      </c>
      <c r="AL132">
        <v>2.8</v>
      </c>
      <c r="AM132">
        <v>6.1</v>
      </c>
      <c r="AN132">
        <v>1.9</v>
      </c>
      <c r="AO132" s="7" t="s">
        <v>235</v>
      </c>
    </row>
    <row r="133" spans="37:41" ht="14.25">
      <c r="AK133">
        <v>7.9</v>
      </c>
      <c r="AL133">
        <v>3.8</v>
      </c>
      <c r="AM133">
        <v>6.4</v>
      </c>
      <c r="AN133">
        <v>2</v>
      </c>
      <c r="AO133" s="7" t="s">
        <v>235</v>
      </c>
    </row>
    <row r="134" spans="37:41" ht="14.25">
      <c r="AK134">
        <v>6.4</v>
      </c>
      <c r="AL134">
        <v>2.8</v>
      </c>
      <c r="AM134">
        <v>5.6</v>
      </c>
      <c r="AN134">
        <v>2.2</v>
      </c>
      <c r="AO134" s="7" t="s">
        <v>235</v>
      </c>
    </row>
    <row r="135" spans="37:41" ht="14.25">
      <c r="AK135">
        <v>6.3</v>
      </c>
      <c r="AL135">
        <v>2.8</v>
      </c>
      <c r="AM135">
        <v>5.1</v>
      </c>
      <c r="AN135">
        <v>1.5</v>
      </c>
      <c r="AO135" s="7" t="s">
        <v>235</v>
      </c>
    </row>
    <row r="136" spans="37:41" ht="14.25">
      <c r="AK136">
        <v>6.1</v>
      </c>
      <c r="AL136">
        <v>2.6</v>
      </c>
      <c r="AM136">
        <v>5.6</v>
      </c>
      <c r="AN136">
        <v>1.4</v>
      </c>
      <c r="AO136" s="7" t="s">
        <v>235</v>
      </c>
    </row>
    <row r="137" spans="37:41" ht="14.25">
      <c r="AK137">
        <v>7.7</v>
      </c>
      <c r="AL137">
        <v>3</v>
      </c>
      <c r="AM137">
        <v>6.1</v>
      </c>
      <c r="AN137">
        <v>2.3</v>
      </c>
      <c r="AO137" s="7" t="s">
        <v>235</v>
      </c>
    </row>
    <row r="138" spans="37:41" ht="14.25">
      <c r="AK138">
        <v>6.3</v>
      </c>
      <c r="AL138">
        <v>3.4</v>
      </c>
      <c r="AM138">
        <v>5.6</v>
      </c>
      <c r="AN138">
        <v>2.4</v>
      </c>
      <c r="AO138" s="7" t="s">
        <v>235</v>
      </c>
    </row>
    <row r="139" spans="37:41" ht="14.25">
      <c r="AK139">
        <v>6.4</v>
      </c>
      <c r="AL139">
        <v>3.1</v>
      </c>
      <c r="AM139">
        <v>5.5</v>
      </c>
      <c r="AN139">
        <v>1.8</v>
      </c>
      <c r="AO139" s="7" t="s">
        <v>235</v>
      </c>
    </row>
    <row r="140" spans="37:41" ht="14.25">
      <c r="AK140">
        <v>6</v>
      </c>
      <c r="AL140">
        <v>3</v>
      </c>
      <c r="AM140">
        <v>4.8</v>
      </c>
      <c r="AN140">
        <v>1.8</v>
      </c>
      <c r="AO140" s="7" t="s">
        <v>235</v>
      </c>
    </row>
    <row r="141" spans="37:41" ht="14.25">
      <c r="AK141">
        <v>6.9</v>
      </c>
      <c r="AL141">
        <v>3.1</v>
      </c>
      <c r="AM141">
        <v>5.4</v>
      </c>
      <c r="AN141">
        <v>2.1</v>
      </c>
      <c r="AO141" s="7" t="s">
        <v>235</v>
      </c>
    </row>
    <row r="142" spans="37:41" ht="14.25">
      <c r="AK142">
        <v>6.7</v>
      </c>
      <c r="AL142">
        <v>3.1</v>
      </c>
      <c r="AM142">
        <v>5.6</v>
      </c>
      <c r="AN142">
        <v>2.4</v>
      </c>
      <c r="AO142" s="7" t="s">
        <v>235</v>
      </c>
    </row>
    <row r="143" spans="37:41" ht="14.25">
      <c r="AK143">
        <v>6.9</v>
      </c>
      <c r="AL143">
        <v>3.1</v>
      </c>
      <c r="AM143">
        <v>5.1</v>
      </c>
      <c r="AN143">
        <v>2.3</v>
      </c>
      <c r="AO143" s="7" t="s">
        <v>235</v>
      </c>
    </row>
    <row r="144" spans="37:41" ht="14.25">
      <c r="AK144">
        <v>5.8</v>
      </c>
      <c r="AL144">
        <v>2.7</v>
      </c>
      <c r="AM144">
        <v>5.1</v>
      </c>
      <c r="AN144">
        <v>1.9</v>
      </c>
      <c r="AO144" s="7" t="s">
        <v>235</v>
      </c>
    </row>
    <row r="145" spans="37:41" ht="14.25">
      <c r="AK145">
        <v>6.8</v>
      </c>
      <c r="AL145">
        <v>3.2</v>
      </c>
      <c r="AM145">
        <v>5.9</v>
      </c>
      <c r="AN145">
        <v>2.3</v>
      </c>
      <c r="AO145" s="7" t="s">
        <v>235</v>
      </c>
    </row>
    <row r="146" spans="37:41" ht="14.25">
      <c r="AK146">
        <v>6.7</v>
      </c>
      <c r="AL146">
        <v>3.3</v>
      </c>
      <c r="AM146">
        <v>5.7</v>
      </c>
      <c r="AN146">
        <v>2.5</v>
      </c>
      <c r="AO146" s="7" t="s">
        <v>235</v>
      </c>
    </row>
    <row r="147" spans="37:41" ht="14.25">
      <c r="AK147">
        <v>6.7</v>
      </c>
      <c r="AL147">
        <v>3</v>
      </c>
      <c r="AM147">
        <v>5.2</v>
      </c>
      <c r="AN147">
        <v>2.3</v>
      </c>
      <c r="AO147" s="7" t="s">
        <v>235</v>
      </c>
    </row>
    <row r="148" spans="37:41" ht="14.25">
      <c r="AK148">
        <v>6.3</v>
      </c>
      <c r="AL148">
        <v>2.5</v>
      </c>
      <c r="AM148">
        <v>5</v>
      </c>
      <c r="AN148">
        <v>1.9</v>
      </c>
      <c r="AO148" s="7" t="s">
        <v>235</v>
      </c>
    </row>
    <row r="149" spans="37:41" ht="14.25">
      <c r="AK149">
        <v>6.5</v>
      </c>
      <c r="AL149">
        <v>3</v>
      </c>
      <c r="AM149">
        <v>5.2</v>
      </c>
      <c r="AN149">
        <v>2</v>
      </c>
      <c r="AO149" s="7" t="s">
        <v>235</v>
      </c>
    </row>
    <row r="150" spans="37:41" ht="14.25">
      <c r="AK150">
        <v>6.2</v>
      </c>
      <c r="AL150">
        <v>3.4</v>
      </c>
      <c r="AM150">
        <v>5.4</v>
      </c>
      <c r="AN150">
        <v>2.3</v>
      </c>
      <c r="AO150" s="7" t="s">
        <v>235</v>
      </c>
    </row>
    <row r="151" spans="37:41" ht="14.25">
      <c r="AK151">
        <v>5.9</v>
      </c>
      <c r="AL151">
        <v>3</v>
      </c>
      <c r="AM151">
        <v>5.1</v>
      </c>
      <c r="AN151">
        <v>1.8</v>
      </c>
      <c r="AO151" s="7" t="s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2:8" ht="14.25">
      <c r="B1" s="3" t="s">
        <v>7</v>
      </c>
      <c r="H1" s="3" t="s">
        <v>20</v>
      </c>
    </row>
    <row r="2" spans="1:8" ht="14.25">
      <c r="A2" t="s">
        <v>8</v>
      </c>
      <c r="B2" s="3">
        <v>15</v>
      </c>
      <c r="D2" t="s">
        <v>17</v>
      </c>
      <c r="E2">
        <f>E9*E9</f>
        <v>0.04982461734693878</v>
      </c>
      <c r="G2" t="s">
        <v>21</v>
      </c>
      <c r="H2" s="3">
        <f>B$5*E2</f>
        <v>5.580357142857143</v>
      </c>
    </row>
    <row r="3" spans="1:8" ht="14.25">
      <c r="A3" t="s">
        <v>9</v>
      </c>
      <c r="B3" s="3">
        <v>20</v>
      </c>
      <c r="D3" t="s">
        <v>18</v>
      </c>
      <c r="E3">
        <f>2*E9*E10</f>
        <v>0.3467793367346939</v>
      </c>
      <c r="G3" t="s">
        <v>22</v>
      </c>
      <c r="H3" s="3">
        <f>B$5*E3</f>
        <v>38.839285714285715</v>
      </c>
    </row>
    <row r="4" spans="1:8" ht="14.25">
      <c r="A4" t="s">
        <v>10</v>
      </c>
      <c r="B4" s="3">
        <v>77</v>
      </c>
      <c r="D4" t="s">
        <v>19</v>
      </c>
      <c r="E4">
        <f>E10*E10</f>
        <v>0.6033960459183674</v>
      </c>
      <c r="G4" t="s">
        <v>23</v>
      </c>
      <c r="H4" s="3">
        <f>B$5*E4</f>
        <v>67.58035714285714</v>
      </c>
    </row>
    <row r="5" spans="1:8" ht="14.25">
      <c r="A5" s="2" t="s">
        <v>15</v>
      </c>
      <c r="B5" s="2">
        <f>SUM(B2:B4)</f>
        <v>112</v>
      </c>
      <c r="D5" s="2" t="s">
        <v>15</v>
      </c>
      <c r="E5" s="2">
        <f>SUM(E2:E4)</f>
        <v>1</v>
      </c>
      <c r="G5" s="2" t="s">
        <v>15</v>
      </c>
      <c r="H5" s="2">
        <f>SUM(H2:H4)</f>
        <v>112</v>
      </c>
    </row>
    <row r="8" ht="14.25">
      <c r="B8" t="s">
        <v>13</v>
      </c>
    </row>
    <row r="9" spans="1:5" ht="14.25">
      <c r="A9" t="s">
        <v>11</v>
      </c>
      <c r="B9">
        <f>2*B2+B3</f>
        <v>50</v>
      </c>
      <c r="D9" t="s">
        <v>14</v>
      </c>
      <c r="E9">
        <f>B9/B11</f>
        <v>0.22321428571428573</v>
      </c>
    </row>
    <row r="10" spans="1:5" ht="14.25">
      <c r="A10" t="s">
        <v>12</v>
      </c>
      <c r="B10">
        <f>2*B4+B3</f>
        <v>174</v>
      </c>
      <c r="D10" t="s">
        <v>16</v>
      </c>
      <c r="E10">
        <f>1-E9</f>
        <v>0.7767857142857143</v>
      </c>
    </row>
    <row r="11" spans="1:5" ht="14.25">
      <c r="A11" s="2" t="s">
        <v>15</v>
      </c>
      <c r="B11" s="2">
        <f>SUM(B9:B10)</f>
        <v>224</v>
      </c>
      <c r="D11" s="2" t="s">
        <v>15</v>
      </c>
      <c r="E11" s="2">
        <f>SUM(E9:E10)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7.8515625" style="0" customWidth="1"/>
  </cols>
  <sheetData>
    <row r="1" spans="1:3" ht="14.25">
      <c r="A1" s="2" t="s">
        <v>28</v>
      </c>
      <c r="B1" s="2" t="s">
        <v>32</v>
      </c>
      <c r="C1" s="2" t="s">
        <v>29</v>
      </c>
    </row>
    <row r="2" spans="1:3" ht="14.25">
      <c r="A2" t="s">
        <v>30</v>
      </c>
      <c r="B2" t="s">
        <v>33</v>
      </c>
      <c r="C2">
        <v>32</v>
      </c>
    </row>
    <row r="3" spans="1:3" ht="14.25">
      <c r="A3" t="s">
        <v>31</v>
      </c>
      <c r="B3" t="s">
        <v>33</v>
      </c>
      <c r="C3">
        <v>15</v>
      </c>
    </row>
    <row r="4" spans="1:3" ht="14.25">
      <c r="A4" t="s">
        <v>30</v>
      </c>
      <c r="B4" t="s">
        <v>34</v>
      </c>
      <c r="C4">
        <v>43</v>
      </c>
    </row>
    <row r="5" spans="1:3" ht="14.25">
      <c r="A5" t="s">
        <v>31</v>
      </c>
      <c r="B5" t="s">
        <v>34</v>
      </c>
      <c r="C5">
        <v>65</v>
      </c>
    </row>
    <row r="6" spans="1:3" ht="14.25">
      <c r="A6" t="s">
        <v>30</v>
      </c>
      <c r="B6" t="s">
        <v>35</v>
      </c>
      <c r="C6">
        <v>25</v>
      </c>
    </row>
    <row r="7" spans="1:3" ht="14.25">
      <c r="A7" t="s">
        <v>31</v>
      </c>
      <c r="B7" t="s">
        <v>35</v>
      </c>
      <c r="C7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33" sqref="E33"/>
    </sheetView>
  </sheetViews>
  <sheetFormatPr defaultColWidth="9.140625" defaultRowHeight="15"/>
  <sheetData>
    <row r="1" spans="1:3" ht="14.25">
      <c r="A1" s="1" t="s">
        <v>3</v>
      </c>
      <c r="B1" s="1" t="s">
        <v>0</v>
      </c>
      <c r="C1" s="2" t="s">
        <v>4</v>
      </c>
    </row>
    <row r="2" spans="1:3" ht="14.25">
      <c r="A2">
        <v>144</v>
      </c>
      <c r="B2" s="7" t="s">
        <v>1</v>
      </c>
      <c r="C2">
        <v>2</v>
      </c>
    </row>
    <row r="3" spans="1:3" ht="14.25">
      <c r="A3">
        <v>18</v>
      </c>
      <c r="B3" s="7" t="s">
        <v>2</v>
      </c>
      <c r="C3">
        <v>30</v>
      </c>
    </row>
    <row r="4" spans="1:3" ht="14.25">
      <c r="A4">
        <v>14</v>
      </c>
      <c r="B4" s="7" t="s">
        <v>1</v>
      </c>
      <c r="C4">
        <v>0</v>
      </c>
    </row>
    <row r="5" spans="1:3" ht="14.25">
      <c r="A5">
        <v>10</v>
      </c>
      <c r="B5" s="7" t="s">
        <v>2</v>
      </c>
      <c r="C5">
        <v>25</v>
      </c>
    </row>
    <row r="6" spans="1:3" ht="14.25">
      <c r="A6">
        <v>168</v>
      </c>
      <c r="B6" s="7" t="s">
        <v>2</v>
      </c>
      <c r="C6">
        <v>30</v>
      </c>
    </row>
    <row r="7" spans="1:3" ht="14.25">
      <c r="A7">
        <v>70</v>
      </c>
      <c r="B7" s="7" t="s">
        <v>1</v>
      </c>
      <c r="C7">
        <v>3</v>
      </c>
    </row>
    <row r="8" spans="1:3" ht="14.25">
      <c r="A8">
        <v>29</v>
      </c>
      <c r="B8" s="7" t="s">
        <v>2</v>
      </c>
      <c r="C8">
        <v>20</v>
      </c>
    </row>
    <row r="9" spans="1:3" ht="14.25">
      <c r="A9">
        <v>40</v>
      </c>
      <c r="B9" s="7" t="s">
        <v>1</v>
      </c>
      <c r="C9">
        <v>2</v>
      </c>
    </row>
    <row r="10" spans="1:3" ht="14.25">
      <c r="A10">
        <v>31</v>
      </c>
      <c r="B10" s="7" t="s">
        <v>1</v>
      </c>
      <c r="C10">
        <v>2</v>
      </c>
    </row>
    <row r="11" spans="1:3" ht="14.25">
      <c r="A11">
        <v>34</v>
      </c>
      <c r="B11" s="7" t="s">
        <v>2</v>
      </c>
      <c r="C11">
        <v>30</v>
      </c>
    </row>
    <row r="12" spans="1:3" ht="14.25">
      <c r="A12">
        <v>91</v>
      </c>
      <c r="B12" s="7" t="s">
        <v>1</v>
      </c>
      <c r="C12">
        <v>2</v>
      </c>
    </row>
    <row r="13" spans="1:3" ht="14.25">
      <c r="A13">
        <v>30</v>
      </c>
      <c r="B13" s="7" t="s">
        <v>2</v>
      </c>
      <c r="C13">
        <v>50</v>
      </c>
    </row>
    <row r="14" spans="1:3" ht="14.25">
      <c r="A14">
        <v>6</v>
      </c>
      <c r="B14" s="7" t="s">
        <v>2</v>
      </c>
      <c r="C14">
        <v>40</v>
      </c>
    </row>
    <row r="15" spans="1:3" ht="14.25">
      <c r="A15">
        <v>32</v>
      </c>
      <c r="B15" s="7" t="s">
        <v>1</v>
      </c>
      <c r="C15">
        <v>0</v>
      </c>
    </row>
    <row r="16" spans="1:3" ht="14.25">
      <c r="A16">
        <v>8</v>
      </c>
      <c r="B16" s="7" t="s">
        <v>2</v>
      </c>
      <c r="C16">
        <v>40</v>
      </c>
    </row>
    <row r="17" spans="1:3" ht="14.25">
      <c r="A17">
        <v>103</v>
      </c>
      <c r="B17" s="7" t="s">
        <v>1</v>
      </c>
      <c r="C17">
        <v>0</v>
      </c>
    </row>
    <row r="18" spans="1:3" ht="14.25">
      <c r="A18">
        <v>61</v>
      </c>
      <c r="B18" s="7" t="s">
        <v>2</v>
      </c>
      <c r="C18">
        <v>35</v>
      </c>
    </row>
    <row r="19" spans="1:3" ht="14.25">
      <c r="A19">
        <v>9</v>
      </c>
      <c r="B19" s="7" t="s">
        <v>1</v>
      </c>
      <c r="C19">
        <v>0</v>
      </c>
    </row>
    <row r="20" spans="1:3" ht="14.25">
      <c r="A20">
        <v>33</v>
      </c>
      <c r="B20" s="7" t="s">
        <v>2</v>
      </c>
      <c r="C20">
        <v>50</v>
      </c>
    </row>
    <row r="21" spans="1:3" ht="14.25">
      <c r="A21">
        <v>93</v>
      </c>
      <c r="B21" s="7" t="s">
        <v>1</v>
      </c>
      <c r="C21">
        <v>2</v>
      </c>
    </row>
    <row r="22" spans="1:3" ht="14.25">
      <c r="A22">
        <v>94</v>
      </c>
      <c r="B22" s="7" t="s">
        <v>1</v>
      </c>
      <c r="C22">
        <v>0</v>
      </c>
    </row>
    <row r="23" spans="1:3" ht="14.25">
      <c r="A23">
        <v>19</v>
      </c>
      <c r="B23" s="7" t="s">
        <v>2</v>
      </c>
      <c r="C23">
        <v>45</v>
      </c>
    </row>
    <row r="24" spans="1:3" ht="14.25">
      <c r="A24">
        <v>22</v>
      </c>
      <c r="B24" s="7" t="s">
        <v>1</v>
      </c>
      <c r="C24">
        <v>3</v>
      </c>
    </row>
    <row r="25" spans="1:3" ht="14.25">
      <c r="A25">
        <v>27</v>
      </c>
      <c r="B25" s="7" t="s">
        <v>2</v>
      </c>
      <c r="C25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0" sqref="G20"/>
    </sheetView>
  </sheetViews>
  <sheetFormatPr defaultColWidth="9.140625" defaultRowHeight="15"/>
  <cols>
    <col min="2" max="3" width="10.8515625" style="0" customWidth="1"/>
    <col min="4" max="4" width="10.00390625" style="7" customWidth="1"/>
  </cols>
  <sheetData>
    <row r="1" spans="1:5" ht="14.25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</row>
    <row r="2" spans="1:5" ht="14.25">
      <c r="A2">
        <v>-10</v>
      </c>
      <c r="B2">
        <v>95</v>
      </c>
      <c r="C2">
        <v>90</v>
      </c>
      <c r="D2" s="7" t="s">
        <v>41</v>
      </c>
      <c r="E2" s="8">
        <v>3.9848</v>
      </c>
    </row>
    <row r="3" spans="1:5" ht="14.25">
      <c r="A3">
        <v>-12</v>
      </c>
      <c r="B3">
        <v>80</v>
      </c>
      <c r="C3">
        <v>76</v>
      </c>
      <c r="D3" s="7" t="s">
        <v>42</v>
      </c>
      <c r="E3" s="8">
        <v>0.6288</v>
      </c>
    </row>
    <row r="4" spans="1:5" ht="14.25">
      <c r="A4">
        <v>-13</v>
      </c>
      <c r="B4">
        <v>85</v>
      </c>
      <c r="C4">
        <v>82</v>
      </c>
      <c r="D4" s="7" t="s">
        <v>42</v>
      </c>
      <c r="E4" s="8">
        <v>0.4628</v>
      </c>
    </row>
    <row r="5" spans="1:5" ht="14.25">
      <c r="A5">
        <v>-11</v>
      </c>
      <c r="B5">
        <v>83</v>
      </c>
      <c r="C5">
        <v>85</v>
      </c>
      <c r="D5" s="7" t="s">
        <v>41</v>
      </c>
      <c r="E5" s="8">
        <v>3.1768</v>
      </c>
    </row>
    <row r="6" spans="1:5" ht="14.25">
      <c r="A6">
        <v>-15</v>
      </c>
      <c r="B6">
        <v>89</v>
      </c>
      <c r="C6">
        <v>94</v>
      </c>
      <c r="D6" s="7" t="s">
        <v>41</v>
      </c>
      <c r="E6" s="8">
        <v>5.6356</v>
      </c>
    </row>
    <row r="7" spans="1:5" ht="14.25">
      <c r="A7">
        <v>-13</v>
      </c>
      <c r="B7">
        <v>104</v>
      </c>
      <c r="C7">
        <v>98</v>
      </c>
      <c r="D7" s="7" t="s">
        <v>42</v>
      </c>
      <c r="E7" s="8">
        <v>0.4332</v>
      </c>
    </row>
    <row r="8" spans="1:5" ht="14.25">
      <c r="A8">
        <v>-16</v>
      </c>
      <c r="B8">
        <v>92</v>
      </c>
      <c r="C8">
        <v>91</v>
      </c>
      <c r="D8" s="7" t="s">
        <v>41</v>
      </c>
      <c r="E8" s="8">
        <v>3.3436</v>
      </c>
    </row>
    <row r="9" spans="1:5" ht="14.25">
      <c r="A9">
        <v>-19</v>
      </c>
      <c r="B9">
        <v>88</v>
      </c>
      <c r="C9">
        <v>82</v>
      </c>
      <c r="D9" s="7" t="s">
        <v>42</v>
      </c>
      <c r="E9" s="8">
        <v>0.1744</v>
      </c>
    </row>
    <row r="10" spans="1:5" ht="14.25">
      <c r="A10">
        <v>-11</v>
      </c>
      <c r="B10">
        <v>86</v>
      </c>
      <c r="C10">
        <v>77</v>
      </c>
      <c r="D10" s="7" t="s">
        <v>42</v>
      </c>
      <c r="E10" s="8">
        <v>0.5224</v>
      </c>
    </row>
    <row r="11" spans="1:5" ht="14.25">
      <c r="A11">
        <v>-14</v>
      </c>
      <c r="B11">
        <v>84</v>
      </c>
      <c r="C11">
        <v>79</v>
      </c>
      <c r="D11" s="7" t="s">
        <v>41</v>
      </c>
      <c r="E11" s="8">
        <v>1.7544</v>
      </c>
    </row>
    <row r="12" spans="4:5" ht="14.25">
      <c r="D12" s="7" t="s">
        <v>41</v>
      </c>
      <c r="E12" s="8">
        <v>1.512</v>
      </c>
    </row>
    <row r="13" spans="4:5" ht="14.25">
      <c r="D13" s="7" t="s">
        <v>42</v>
      </c>
      <c r="E13" s="8">
        <v>0.352</v>
      </c>
    </row>
    <row r="14" spans="4:5" ht="14.25">
      <c r="D14" s="7" t="s">
        <v>42</v>
      </c>
      <c r="E14" s="8">
        <v>0.026</v>
      </c>
    </row>
    <row r="15" spans="4:5" ht="14.25">
      <c r="D15" s="7" t="s">
        <v>41</v>
      </c>
      <c r="E15" s="8">
        <v>0.986</v>
      </c>
    </row>
    <row r="16" spans="4:5" ht="14.25">
      <c r="D16" s="7" t="s">
        <v>41</v>
      </c>
      <c r="E16" s="8">
        <v>0.59</v>
      </c>
    </row>
    <row r="17" spans="4:5" ht="14.25">
      <c r="D17" s="7" t="s">
        <v>42</v>
      </c>
      <c r="E17" s="8">
        <v>0.12</v>
      </c>
    </row>
    <row r="18" spans="4:5" ht="14.25">
      <c r="D18" s="7" t="s">
        <v>42</v>
      </c>
      <c r="E18" s="8">
        <v>0.228</v>
      </c>
    </row>
    <row r="19" spans="4:5" ht="14.25">
      <c r="D19" s="7" t="s">
        <v>41</v>
      </c>
      <c r="E19" s="8">
        <v>0.668</v>
      </c>
    </row>
    <row r="20" spans="4:5" ht="14.25">
      <c r="D20" s="7" t="s">
        <v>41</v>
      </c>
      <c r="E20" s="8">
        <v>0.71</v>
      </c>
    </row>
    <row r="21" spans="4:5" ht="14.25">
      <c r="D21" s="7" t="s">
        <v>42</v>
      </c>
      <c r="E21" s="8">
        <v>0.166</v>
      </c>
    </row>
    <row r="22" spans="4:5" ht="14.25">
      <c r="D22" s="7" t="s">
        <v>41</v>
      </c>
      <c r="E22" s="8">
        <v>0.044</v>
      </c>
    </row>
    <row r="23" spans="4:5" ht="14.25">
      <c r="D23" s="7" t="s">
        <v>42</v>
      </c>
      <c r="E23" s="8">
        <v>0.208</v>
      </c>
    </row>
    <row r="24" spans="4:5" ht="14.25">
      <c r="D24" s="7" t="s">
        <v>42</v>
      </c>
      <c r="E24" s="8">
        <v>0.124</v>
      </c>
    </row>
    <row r="25" spans="4:5" ht="14.25">
      <c r="D25" s="7" t="s">
        <v>41</v>
      </c>
      <c r="E25" s="8">
        <v>0.166</v>
      </c>
    </row>
    <row r="26" spans="4:5" ht="14.25">
      <c r="D26" s="7" t="s">
        <v>42</v>
      </c>
      <c r="E26" s="8">
        <v>0.07</v>
      </c>
    </row>
    <row r="27" spans="4:5" ht="14.25">
      <c r="D27" s="7" t="s">
        <v>42</v>
      </c>
      <c r="E27" s="8">
        <v>0.018</v>
      </c>
    </row>
    <row r="28" spans="4:5" ht="14.25">
      <c r="D28" s="7" t="s">
        <v>41</v>
      </c>
      <c r="E28" s="8">
        <v>0.1</v>
      </c>
    </row>
    <row r="29" spans="4:5" ht="14.25">
      <c r="D29" s="7" t="s">
        <v>41</v>
      </c>
      <c r="E29" s="8">
        <v>0.138</v>
      </c>
    </row>
    <row r="30" spans="4:5" ht="14.25">
      <c r="D30" s="7" t="s">
        <v>42</v>
      </c>
      <c r="E30" s="8">
        <v>0.084</v>
      </c>
    </row>
    <row r="31" spans="4:5" ht="14.25">
      <c r="D31" s="7" t="s">
        <v>41</v>
      </c>
      <c r="E31" s="8">
        <v>0.37</v>
      </c>
    </row>
    <row r="32" spans="4:5" ht="14.25">
      <c r="D32" s="7" t="s">
        <v>42</v>
      </c>
      <c r="E32" s="8">
        <v>0.1</v>
      </c>
    </row>
    <row r="33" spans="4:5" ht="14.25">
      <c r="D33" s="7" t="s">
        <v>42</v>
      </c>
      <c r="E33" s="8">
        <v>0.086</v>
      </c>
    </row>
    <row r="34" spans="4:5" ht="14.25">
      <c r="D34" s="7" t="s">
        <v>41</v>
      </c>
      <c r="E34" s="8">
        <v>0.016</v>
      </c>
    </row>
    <row r="35" spans="4:5" ht="14.25">
      <c r="D35" s="7" t="s">
        <v>42</v>
      </c>
      <c r="E35" s="8">
        <v>0.142</v>
      </c>
    </row>
    <row r="36" spans="4:5" ht="14.25">
      <c r="D36" s="7" t="s">
        <v>41</v>
      </c>
      <c r="E36" s="8">
        <v>0.218</v>
      </c>
    </row>
    <row r="37" spans="4:5" ht="14.25">
      <c r="D37" s="7" t="s">
        <v>42</v>
      </c>
      <c r="E37" s="8">
        <v>0.066</v>
      </c>
    </row>
    <row r="38" spans="4:5" ht="14.25">
      <c r="D38" s="7" t="s">
        <v>41</v>
      </c>
      <c r="E38" s="8">
        <v>0.14</v>
      </c>
    </row>
    <row r="39" spans="4:5" ht="14.25">
      <c r="D39" s="7" t="s">
        <v>41</v>
      </c>
      <c r="E39" s="8">
        <v>0.174</v>
      </c>
    </row>
    <row r="40" spans="4:5" ht="14.25">
      <c r="D40" s="7" t="s">
        <v>42</v>
      </c>
      <c r="E40" s="8">
        <v>0.08</v>
      </c>
    </row>
    <row r="41" spans="4:5" ht="14.25">
      <c r="D41" s="7" t="s">
        <v>42</v>
      </c>
      <c r="E41" s="8">
        <v>0.182</v>
      </c>
    </row>
    <row r="42" spans="4:5" ht="14.25">
      <c r="D42" s="7" t="s">
        <v>41</v>
      </c>
      <c r="E42" s="8">
        <v>0.43</v>
      </c>
    </row>
    <row r="43" spans="4:5" ht="14.25">
      <c r="D43" s="7" t="s">
        <v>42</v>
      </c>
      <c r="E43" s="8">
        <v>0.068</v>
      </c>
    </row>
    <row r="44" spans="4:5" ht="14.25">
      <c r="D44" s="7" t="s">
        <v>41</v>
      </c>
      <c r="E44" s="8">
        <v>0.304</v>
      </c>
    </row>
    <row r="45" spans="4:5" ht="14.25">
      <c r="D45" s="7" t="s">
        <v>42</v>
      </c>
      <c r="E45" s="8">
        <v>0.108</v>
      </c>
    </row>
    <row r="46" spans="4:5" ht="14.25">
      <c r="D46" s="7" t="s">
        <v>42</v>
      </c>
      <c r="E46" s="8">
        <v>0.112</v>
      </c>
    </row>
    <row r="47" spans="4:5" ht="14.25">
      <c r="D47" s="7" t="s">
        <v>42</v>
      </c>
      <c r="E47" s="8">
        <v>0.07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6" sqref="F6"/>
    </sheetView>
  </sheetViews>
  <sheetFormatPr defaultColWidth="9.140625" defaultRowHeight="15"/>
  <sheetData>
    <row r="1" spans="1:2" ht="14.25">
      <c r="A1" s="10" t="s">
        <v>45</v>
      </c>
      <c r="B1" s="10" t="s">
        <v>46</v>
      </c>
    </row>
    <row r="2" spans="1:2" ht="14.25">
      <c r="A2" s="9" t="s">
        <v>43</v>
      </c>
      <c r="B2" s="11">
        <v>2.9</v>
      </c>
    </row>
    <row r="3" spans="1:2" ht="14.25">
      <c r="A3" s="9" t="s">
        <v>43</v>
      </c>
      <c r="B3" s="11">
        <v>3.1</v>
      </c>
    </row>
    <row r="4" spans="1:2" ht="14.25">
      <c r="A4" s="9" t="s">
        <v>43</v>
      </c>
      <c r="B4" s="11">
        <v>3.2</v>
      </c>
    </row>
    <row r="5" spans="1:2" ht="14.25">
      <c r="A5" s="9" t="s">
        <v>43</v>
      </c>
      <c r="B5" s="11">
        <v>2.8</v>
      </c>
    </row>
    <row r="6" spans="1:2" ht="14.25">
      <c r="A6" s="9" t="s">
        <v>43</v>
      </c>
      <c r="B6" s="11">
        <v>2.9</v>
      </c>
    </row>
    <row r="7" spans="1:2" ht="14.25">
      <c r="A7" s="9" t="s">
        <v>43</v>
      </c>
      <c r="B7" s="11">
        <v>3.3</v>
      </c>
    </row>
    <row r="8" spans="1:2" ht="14.25">
      <c r="A8" s="9" t="s">
        <v>43</v>
      </c>
      <c r="B8" s="11">
        <v>3.4</v>
      </c>
    </row>
    <row r="9" spans="1:2" ht="14.25">
      <c r="A9" s="9" t="s">
        <v>43</v>
      </c>
      <c r="B9" s="11">
        <v>2.8</v>
      </c>
    </row>
    <row r="10" spans="1:2" ht="14.25">
      <c r="A10" s="9" t="s">
        <v>43</v>
      </c>
      <c r="B10" s="11">
        <v>2.7</v>
      </c>
    </row>
    <row r="11" spans="1:2" ht="14.25">
      <c r="A11" s="9" t="s">
        <v>43</v>
      </c>
      <c r="B11" s="11">
        <v>3</v>
      </c>
    </row>
    <row r="12" spans="1:2" ht="14.25">
      <c r="A12" s="9" t="s">
        <v>43</v>
      </c>
      <c r="B12" s="11">
        <v>3.1</v>
      </c>
    </row>
    <row r="13" spans="1:2" ht="14.25">
      <c r="A13" s="9" t="s">
        <v>44</v>
      </c>
      <c r="B13" s="11">
        <v>3.5</v>
      </c>
    </row>
    <row r="14" spans="1:2" ht="14.25">
      <c r="A14" s="9" t="s">
        <v>44</v>
      </c>
      <c r="B14" s="11">
        <v>3.8</v>
      </c>
    </row>
    <row r="15" spans="1:2" ht="14.25">
      <c r="A15" s="9" t="s">
        <v>44</v>
      </c>
      <c r="B15" s="11">
        <v>3.7</v>
      </c>
    </row>
    <row r="16" spans="1:2" ht="14.25">
      <c r="A16" s="9" t="s">
        <v>44</v>
      </c>
      <c r="B16" s="11">
        <v>3.8</v>
      </c>
    </row>
    <row r="17" spans="1:2" ht="14.25">
      <c r="A17" s="9" t="s">
        <v>44</v>
      </c>
      <c r="B17" s="11">
        <v>3.7</v>
      </c>
    </row>
    <row r="18" spans="1:2" ht="14.25">
      <c r="A18" s="9" t="s">
        <v>44</v>
      </c>
      <c r="B18" s="11">
        <v>3.5</v>
      </c>
    </row>
    <row r="19" spans="1:2" ht="14.25">
      <c r="A19" s="9" t="s">
        <v>44</v>
      </c>
      <c r="B19" s="11">
        <v>3.6</v>
      </c>
    </row>
    <row r="20" spans="1:2" ht="14.25">
      <c r="A20" s="9" t="s">
        <v>44</v>
      </c>
      <c r="B20" s="11">
        <v>3.9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4" sqref="I4"/>
    </sheetView>
  </sheetViews>
  <sheetFormatPr defaultColWidth="9.140625" defaultRowHeight="15"/>
  <sheetData>
    <row r="1" spans="1:4" ht="14.25">
      <c r="A1" s="1" t="s">
        <v>47</v>
      </c>
      <c r="B1" s="1" t="s">
        <v>48</v>
      </c>
      <c r="C1" s="2" t="s">
        <v>50</v>
      </c>
      <c r="D1" s="2" t="s">
        <v>51</v>
      </c>
    </row>
    <row r="2" spans="1:4" ht="14.25">
      <c r="A2" s="7" t="s">
        <v>11</v>
      </c>
      <c r="B2" s="7">
        <v>2</v>
      </c>
      <c r="C2">
        <v>5</v>
      </c>
      <c r="D2">
        <v>7</v>
      </c>
    </row>
    <row r="3" spans="1:4" ht="14.25">
      <c r="A3" s="7" t="s">
        <v>11</v>
      </c>
      <c r="B3" s="7">
        <v>2</v>
      </c>
      <c r="C3">
        <v>4</v>
      </c>
      <c r="D3">
        <v>5</v>
      </c>
    </row>
    <row r="4" spans="1:4" ht="14.25">
      <c r="A4" s="7" t="s">
        <v>11</v>
      </c>
      <c r="B4" s="7">
        <v>1</v>
      </c>
      <c r="C4">
        <v>1</v>
      </c>
      <c r="D4">
        <v>1</v>
      </c>
    </row>
    <row r="5" spans="1:4" ht="14.25">
      <c r="A5" s="7" t="s">
        <v>11</v>
      </c>
      <c r="B5" s="7">
        <v>2</v>
      </c>
      <c r="C5">
        <v>8</v>
      </c>
      <c r="D5">
        <v>9</v>
      </c>
    </row>
    <row r="6" spans="1:4" ht="14.25">
      <c r="A6" s="7" t="s">
        <v>11</v>
      </c>
      <c r="B6" s="7">
        <v>3</v>
      </c>
      <c r="C6">
        <v>7</v>
      </c>
      <c r="D6">
        <v>6</v>
      </c>
    </row>
    <row r="7" spans="1:4" ht="14.25">
      <c r="A7" s="7" t="s">
        <v>11</v>
      </c>
      <c r="B7" s="7">
        <v>4</v>
      </c>
      <c r="C7">
        <v>3</v>
      </c>
      <c r="D7">
        <v>5</v>
      </c>
    </row>
    <row r="8" spans="1:4" ht="14.25">
      <c r="A8" s="7" t="s">
        <v>11</v>
      </c>
      <c r="B8" s="7">
        <v>2</v>
      </c>
      <c r="C8">
        <v>1</v>
      </c>
      <c r="D8">
        <v>4</v>
      </c>
    </row>
    <row r="9" spans="1:4" ht="14.25">
      <c r="A9" s="7" t="s">
        <v>11</v>
      </c>
      <c r="B9" s="7">
        <v>3</v>
      </c>
      <c r="C9">
        <v>0</v>
      </c>
      <c r="D9">
        <v>4</v>
      </c>
    </row>
    <row r="10" spans="1:4" ht="14.25">
      <c r="A10" s="7" t="s">
        <v>11</v>
      </c>
      <c r="B10" s="7">
        <v>1</v>
      </c>
      <c r="C10">
        <v>9</v>
      </c>
      <c r="D10">
        <v>10</v>
      </c>
    </row>
    <row r="11" spans="1:4" ht="14.25">
      <c r="A11" s="7" t="s">
        <v>11</v>
      </c>
      <c r="B11" s="7">
        <v>5</v>
      </c>
      <c r="C11">
        <v>2</v>
      </c>
      <c r="D11">
        <v>3</v>
      </c>
    </row>
    <row r="12" spans="1:2" ht="14.25">
      <c r="A12" s="7" t="s">
        <v>49</v>
      </c>
      <c r="B12" s="7">
        <v>4</v>
      </c>
    </row>
    <row r="13" spans="1:2" ht="14.25">
      <c r="A13" s="7" t="s">
        <v>49</v>
      </c>
      <c r="B13" s="7">
        <v>5</v>
      </c>
    </row>
    <row r="14" spans="1:2" ht="14.25">
      <c r="A14" s="7" t="s">
        <v>49</v>
      </c>
      <c r="B14" s="7">
        <v>3</v>
      </c>
    </row>
    <row r="15" spans="1:2" ht="14.25">
      <c r="A15" s="7" t="s">
        <v>49</v>
      </c>
      <c r="B15" s="7">
        <v>1</v>
      </c>
    </row>
    <row r="16" spans="1:2" ht="14.25">
      <c r="A16" s="7" t="s">
        <v>49</v>
      </c>
      <c r="B16" s="7">
        <v>4</v>
      </c>
    </row>
    <row r="17" spans="1:2" ht="14.25">
      <c r="A17" s="7" t="s">
        <v>49</v>
      </c>
      <c r="B17" s="7">
        <v>3</v>
      </c>
    </row>
    <row r="18" spans="1:2" ht="14.25">
      <c r="A18" s="7" t="s">
        <v>49</v>
      </c>
      <c r="B18" s="7">
        <v>5</v>
      </c>
    </row>
    <row r="19" spans="1:2" ht="14.25">
      <c r="A19" s="7" t="s">
        <v>49</v>
      </c>
      <c r="B19" s="7">
        <v>2</v>
      </c>
    </row>
    <row r="20" spans="1:2" ht="14.25">
      <c r="A20" s="7" t="s">
        <v>49</v>
      </c>
      <c r="B20" s="7">
        <v>1</v>
      </c>
    </row>
    <row r="21" spans="1:2" ht="14.25">
      <c r="A21" s="7" t="s">
        <v>49</v>
      </c>
      <c r="B21" s="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6" sqref="J16"/>
    </sheetView>
  </sheetViews>
  <sheetFormatPr defaultColWidth="9.140625" defaultRowHeight="15"/>
  <cols>
    <col min="4" max="4" width="10.140625" style="0" customWidth="1"/>
  </cols>
  <sheetData>
    <row r="1" spans="1:7" ht="14.25">
      <c r="A1" s="2" t="s">
        <v>52</v>
      </c>
      <c r="B1" s="2" t="s">
        <v>53</v>
      </c>
      <c r="C1" s="1" t="s">
        <v>63</v>
      </c>
      <c r="D1" s="2" t="s">
        <v>57</v>
      </c>
      <c r="F1" s="2" t="s">
        <v>64</v>
      </c>
      <c r="G1" s="2" t="s">
        <v>65</v>
      </c>
    </row>
    <row r="2" spans="1:7" ht="14.25">
      <c r="A2">
        <v>15</v>
      </c>
      <c r="B2" s="7" t="s">
        <v>54</v>
      </c>
      <c r="C2" s="12">
        <v>6.88</v>
      </c>
      <c r="D2" s="7" t="s">
        <v>58</v>
      </c>
      <c r="F2" t="s">
        <v>66</v>
      </c>
      <c r="G2">
        <v>1</v>
      </c>
    </row>
    <row r="3" spans="1:7" ht="14.25">
      <c r="A3">
        <v>16</v>
      </c>
      <c r="B3" s="7" t="s">
        <v>54</v>
      </c>
      <c r="C3" s="12">
        <v>7.74</v>
      </c>
      <c r="D3" s="7" t="s">
        <v>58</v>
      </c>
      <c r="F3" t="s">
        <v>66</v>
      </c>
      <c r="G3">
        <v>0</v>
      </c>
    </row>
    <row r="4" spans="1:7" ht="14.25">
      <c r="A4">
        <v>18</v>
      </c>
      <c r="B4" s="7" t="s">
        <v>54</v>
      </c>
      <c r="C4" s="12">
        <v>8.6</v>
      </c>
      <c r="D4" s="7" t="s">
        <v>58</v>
      </c>
      <c r="F4" t="s">
        <v>66</v>
      </c>
      <c r="G4">
        <v>2</v>
      </c>
    </row>
    <row r="5" spans="1:7" ht="14.25">
      <c r="A5">
        <v>15</v>
      </c>
      <c r="B5" s="7" t="s">
        <v>54</v>
      </c>
      <c r="C5" s="12">
        <v>6.53</v>
      </c>
      <c r="D5" s="7" t="s">
        <v>59</v>
      </c>
      <c r="F5" t="s">
        <v>66</v>
      </c>
      <c r="G5">
        <v>1</v>
      </c>
    </row>
    <row r="6" spans="1:7" ht="14.25">
      <c r="A6">
        <v>21</v>
      </c>
      <c r="B6" s="7" t="s">
        <v>54</v>
      </c>
      <c r="C6" s="12">
        <v>9.93</v>
      </c>
      <c r="D6" s="7" t="s">
        <v>59</v>
      </c>
      <c r="F6" t="s">
        <v>66</v>
      </c>
      <c r="G6">
        <v>4</v>
      </c>
    </row>
    <row r="7" spans="1:7" ht="14.25">
      <c r="A7">
        <v>21</v>
      </c>
      <c r="B7" s="7" t="s">
        <v>55</v>
      </c>
      <c r="C7" s="12">
        <v>12.08</v>
      </c>
      <c r="D7" s="7" t="s">
        <v>59</v>
      </c>
      <c r="F7" t="s">
        <v>67</v>
      </c>
      <c r="G7">
        <v>5</v>
      </c>
    </row>
    <row r="8" spans="1:7" ht="14.25">
      <c r="A8">
        <v>20</v>
      </c>
      <c r="B8" s="7" t="s">
        <v>55</v>
      </c>
      <c r="C8" s="12">
        <v>14.27</v>
      </c>
      <c r="D8" s="7" t="s">
        <v>60</v>
      </c>
      <c r="F8" t="s">
        <v>67</v>
      </c>
      <c r="G8">
        <v>7</v>
      </c>
    </row>
    <row r="9" spans="1:7" ht="14.25">
      <c r="A9">
        <v>18</v>
      </c>
      <c r="B9" s="7" t="s">
        <v>55</v>
      </c>
      <c r="C9" s="12">
        <v>14.24</v>
      </c>
      <c r="D9" s="7" t="s">
        <v>60</v>
      </c>
      <c r="F9" t="s">
        <v>67</v>
      </c>
      <c r="G9">
        <v>9</v>
      </c>
    </row>
    <row r="10" spans="1:7" ht="14.25">
      <c r="A10">
        <v>25</v>
      </c>
      <c r="B10" s="7" t="s">
        <v>55</v>
      </c>
      <c r="C10" s="12">
        <v>23.23</v>
      </c>
      <c r="D10" s="7" t="s">
        <v>60</v>
      </c>
      <c r="F10" t="s">
        <v>67</v>
      </c>
      <c r="G10">
        <v>5</v>
      </c>
    </row>
    <row r="11" spans="1:7" ht="14.25">
      <c r="A11">
        <v>26</v>
      </c>
      <c r="B11" s="7" t="s">
        <v>55</v>
      </c>
      <c r="C11" s="12">
        <v>13.79</v>
      </c>
      <c r="D11" s="7" t="s">
        <v>61</v>
      </c>
      <c r="F11" t="s">
        <v>67</v>
      </c>
      <c r="G11">
        <v>6</v>
      </c>
    </row>
    <row r="12" spans="1:7" ht="14.25">
      <c r="A12">
        <v>22</v>
      </c>
      <c r="B12" s="7" t="s">
        <v>56</v>
      </c>
      <c r="C12" s="12">
        <v>13.9</v>
      </c>
      <c r="D12" s="7" t="s">
        <v>61</v>
      </c>
      <c r="F12" t="s">
        <v>67</v>
      </c>
      <c r="G12">
        <v>4</v>
      </c>
    </row>
    <row r="13" spans="1:7" ht="14.25">
      <c r="A13">
        <v>26</v>
      </c>
      <c r="B13" s="7" t="s">
        <v>56</v>
      </c>
      <c r="C13" s="12">
        <v>17.35</v>
      </c>
      <c r="D13" s="7" t="s">
        <v>61</v>
      </c>
      <c r="F13" t="s">
        <v>68</v>
      </c>
      <c r="G13">
        <v>7</v>
      </c>
    </row>
    <row r="14" spans="1:7" ht="14.25">
      <c r="A14">
        <v>27</v>
      </c>
      <c r="B14" s="7" t="s">
        <v>56</v>
      </c>
      <c r="C14" s="12">
        <v>28.46</v>
      </c>
      <c r="D14" s="7" t="s">
        <v>62</v>
      </c>
      <c r="F14" t="s">
        <v>68</v>
      </c>
      <c r="G14">
        <v>9</v>
      </c>
    </row>
    <row r="15" spans="1:7" ht="14.25">
      <c r="A15">
        <v>30</v>
      </c>
      <c r="B15" s="7" t="s">
        <v>56</v>
      </c>
      <c r="C15" s="12">
        <v>38.2</v>
      </c>
      <c r="D15" s="7" t="s">
        <v>62</v>
      </c>
      <c r="F15" t="s">
        <v>68</v>
      </c>
      <c r="G15">
        <v>6</v>
      </c>
    </row>
    <row r="16" spans="1:7" ht="14.25">
      <c r="A16">
        <v>29</v>
      </c>
      <c r="B16" s="7" t="s">
        <v>56</v>
      </c>
      <c r="C16" s="12">
        <v>11.73</v>
      </c>
      <c r="D16" s="7" t="s">
        <v>62</v>
      </c>
      <c r="F16" t="s">
        <v>68</v>
      </c>
      <c r="G16">
        <v>8</v>
      </c>
    </row>
    <row r="17" spans="6:7" ht="14.25">
      <c r="F17" t="s">
        <v>68</v>
      </c>
      <c r="G17">
        <v>5</v>
      </c>
    </row>
    <row r="18" spans="6:7" ht="14.25">
      <c r="F18" t="s">
        <v>68</v>
      </c>
      <c r="G18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petrsm</dc:creator>
  <cp:keywords/>
  <dc:description/>
  <cp:lastModifiedBy>petrsm</cp:lastModifiedBy>
  <dcterms:created xsi:type="dcterms:W3CDTF">2014-02-23T14:02:42Z</dcterms:created>
  <dcterms:modified xsi:type="dcterms:W3CDTF">2015-09-25T05:12:45Z</dcterms:modified>
  <cp:category/>
  <cp:version/>
  <cp:contentType/>
  <cp:contentStatus/>
</cp:coreProperties>
</file>